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2266611C-424D-4B1D-937A-894C0A0461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  <sheet name="Planilha2" sheetId="2" r:id="rId2"/>
  </sheets>
  <definedNames>
    <definedName name="_xlnm._FilterDatabase" localSheetId="0" hidden="1">Planilha1!$A$1:$Q$131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1" i="1" l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B131" i="1"/>
  <c r="O4" i="1"/>
  <c r="P4" i="1" s="1"/>
  <c r="O5" i="1"/>
  <c r="P5" i="1" s="1"/>
  <c r="O6" i="1"/>
  <c r="P6" i="1" s="1"/>
  <c r="P7" i="1"/>
  <c r="O8" i="1"/>
  <c r="P8" i="1" s="1"/>
  <c r="P9" i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P19" i="1"/>
  <c r="O20" i="1"/>
  <c r="P20" i="1" s="1"/>
  <c r="P21" i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P36" i="1"/>
  <c r="P37" i="1"/>
  <c r="O38" i="1"/>
  <c r="P38" i="1" s="1"/>
  <c r="P39" i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P46" i="1"/>
  <c r="P47" i="1"/>
  <c r="P48" i="1"/>
  <c r="P49" i="1"/>
  <c r="P50" i="1"/>
  <c r="O51" i="1"/>
  <c r="P51" i="1" s="1"/>
  <c r="O52" i="1"/>
  <c r="P52" i="1" s="1"/>
  <c r="P53" i="1"/>
  <c r="P54" i="1"/>
  <c r="O55" i="1"/>
  <c r="P55" i="1" s="1"/>
  <c r="O56" i="1"/>
  <c r="P56" i="1" s="1"/>
  <c r="O57" i="1"/>
  <c r="P57" i="1" s="1"/>
  <c r="P58" i="1"/>
  <c r="P59" i="1"/>
  <c r="O60" i="1"/>
  <c r="P60" i="1" s="1"/>
  <c r="O61" i="1"/>
  <c r="P61" i="1" s="1"/>
  <c r="O62" i="1"/>
  <c r="P62" i="1" s="1"/>
  <c r="O63" i="1"/>
  <c r="P63" i="1" s="1"/>
  <c r="O64" i="1"/>
  <c r="P64" i="1" s="1"/>
  <c r="P65" i="1"/>
  <c r="O66" i="1"/>
  <c r="P66" i="1" s="1"/>
  <c r="P67" i="1"/>
  <c r="O68" i="1"/>
  <c r="P68" i="1" s="1"/>
  <c r="P69" i="1"/>
  <c r="P70" i="1"/>
  <c r="O71" i="1"/>
  <c r="P71" i="1" s="1"/>
  <c r="O72" i="1"/>
  <c r="P72" i="1" s="1"/>
  <c r="P73" i="1"/>
  <c r="O74" i="1"/>
  <c r="P74" i="1" s="1"/>
  <c r="O75" i="1"/>
  <c r="P75" i="1" s="1"/>
  <c r="P76" i="1"/>
  <c r="O77" i="1"/>
  <c r="P77" i="1" s="1"/>
  <c r="P78" i="1"/>
  <c r="P79" i="1"/>
  <c r="P80" i="1"/>
  <c r="O81" i="1"/>
  <c r="P81" i="1" s="1"/>
  <c r="P82" i="1"/>
  <c r="O83" i="1"/>
  <c r="P83" i="1" s="1"/>
  <c r="O84" i="1"/>
  <c r="P84" i="1" s="1"/>
  <c r="P85" i="1"/>
  <c r="P86" i="1"/>
  <c r="P87" i="1"/>
  <c r="P88" i="1"/>
  <c r="O89" i="1"/>
  <c r="P89" i="1" s="1"/>
  <c r="O90" i="1"/>
  <c r="P90" i="1" s="1"/>
  <c r="O91" i="1"/>
  <c r="P91" i="1" s="1"/>
  <c r="O92" i="1"/>
  <c r="P92" i="1" s="1"/>
  <c r="P93" i="1"/>
  <c r="P94" i="1"/>
  <c r="O95" i="1"/>
  <c r="P95" i="1" s="1"/>
  <c r="P96" i="1"/>
  <c r="P97" i="1"/>
  <c r="P98" i="1"/>
  <c r="P99" i="1"/>
  <c r="P100" i="1"/>
  <c r="P101" i="1"/>
  <c r="O102" i="1"/>
  <c r="P102" i="1" s="1"/>
  <c r="O103" i="1"/>
  <c r="P103" i="1" s="1"/>
  <c r="P104" i="1"/>
  <c r="P105" i="1"/>
  <c r="P106" i="1"/>
  <c r="P107" i="1"/>
  <c r="P108" i="1"/>
  <c r="P109" i="1"/>
  <c r="O110" i="1"/>
  <c r="P110" i="1" s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O3" i="1"/>
  <c r="P3" i="1" s="1"/>
  <c r="L4" i="1"/>
  <c r="M4" i="1" s="1"/>
  <c r="L5" i="1"/>
  <c r="M5" i="1" s="1"/>
  <c r="L6" i="1"/>
  <c r="M6" i="1" s="1"/>
  <c r="M7" i="1"/>
  <c r="L8" i="1"/>
  <c r="M8" i="1" s="1"/>
  <c r="M9" i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M19" i="1"/>
  <c r="L20" i="1"/>
  <c r="M20" i="1" s="1"/>
  <c r="M21" i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M31" i="1"/>
  <c r="L32" i="1"/>
  <c r="M32" i="1" s="1"/>
  <c r="L33" i="1"/>
  <c r="M33" i="1" s="1"/>
  <c r="L34" i="1"/>
  <c r="M34" i="1" s="1"/>
  <c r="L35" i="1"/>
  <c r="M35" i="1" s="1"/>
  <c r="M36" i="1"/>
  <c r="M37" i="1"/>
  <c r="L38" i="1"/>
  <c r="M38" i="1" s="1"/>
  <c r="M39" i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M46" i="1"/>
  <c r="M47" i="1"/>
  <c r="M48" i="1"/>
  <c r="M49" i="1"/>
  <c r="M50" i="1"/>
  <c r="L51" i="1"/>
  <c r="M51" i="1" s="1"/>
  <c r="L52" i="1"/>
  <c r="M52" i="1" s="1"/>
  <c r="M53" i="1"/>
  <c r="M54" i="1"/>
  <c r="L55" i="1"/>
  <c r="M55" i="1" s="1"/>
  <c r="L56" i="1"/>
  <c r="M56" i="1" s="1"/>
  <c r="L57" i="1"/>
  <c r="M57" i="1" s="1"/>
  <c r="M58" i="1"/>
  <c r="M59" i="1"/>
  <c r="L60" i="1"/>
  <c r="M60" i="1" s="1"/>
  <c r="L61" i="1"/>
  <c r="M61" i="1" s="1"/>
  <c r="L62" i="1"/>
  <c r="M62" i="1" s="1"/>
  <c r="L63" i="1"/>
  <c r="M63" i="1" s="1"/>
  <c r="L64" i="1"/>
  <c r="M64" i="1" s="1"/>
  <c r="M65" i="1"/>
  <c r="L66" i="1"/>
  <c r="M66" i="1" s="1"/>
  <c r="M67" i="1"/>
  <c r="L68" i="1"/>
  <c r="M68" i="1" s="1"/>
  <c r="M69" i="1"/>
  <c r="M70" i="1"/>
  <c r="L71" i="1"/>
  <c r="M71" i="1" s="1"/>
  <c r="L72" i="1"/>
  <c r="M72" i="1" s="1"/>
  <c r="M73" i="1"/>
  <c r="L74" i="1"/>
  <c r="M74" i="1" s="1"/>
  <c r="L75" i="1"/>
  <c r="M75" i="1" s="1"/>
  <c r="M76" i="1"/>
  <c r="L77" i="1"/>
  <c r="M77" i="1" s="1"/>
  <c r="M78" i="1"/>
  <c r="M79" i="1"/>
  <c r="M80" i="1"/>
  <c r="L81" i="1"/>
  <c r="M81" i="1" s="1"/>
  <c r="M82" i="1"/>
  <c r="L83" i="1"/>
  <c r="M83" i="1" s="1"/>
  <c r="L84" i="1"/>
  <c r="M84" i="1" s="1"/>
  <c r="M85" i="1"/>
  <c r="M86" i="1"/>
  <c r="M87" i="1"/>
  <c r="M88" i="1"/>
  <c r="L89" i="1"/>
  <c r="M89" i="1" s="1"/>
  <c r="L90" i="1"/>
  <c r="M90" i="1" s="1"/>
  <c r="L91" i="1"/>
  <c r="M91" i="1" s="1"/>
  <c r="L92" i="1"/>
  <c r="M92" i="1" s="1"/>
  <c r="M93" i="1"/>
  <c r="M94" i="1"/>
  <c r="L95" i="1"/>
  <c r="M95" i="1" s="1"/>
  <c r="M96" i="1"/>
  <c r="M97" i="1"/>
  <c r="M98" i="1"/>
  <c r="M99" i="1"/>
  <c r="M100" i="1"/>
  <c r="M101" i="1"/>
  <c r="L102" i="1"/>
  <c r="M102" i="1" s="1"/>
  <c r="L103" i="1"/>
  <c r="M103" i="1" s="1"/>
  <c r="M104" i="1"/>
  <c r="M105" i="1"/>
  <c r="M106" i="1"/>
  <c r="M107" i="1"/>
  <c r="M108" i="1"/>
  <c r="L109" i="1"/>
  <c r="M109" i="1" s="1"/>
  <c r="L110" i="1"/>
  <c r="M110" i="1" s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L3" i="1"/>
  <c r="M3" i="1" s="1"/>
  <c r="J7" i="1"/>
  <c r="J9" i="1"/>
  <c r="J19" i="1"/>
  <c r="J21" i="1"/>
  <c r="J36" i="1"/>
  <c r="J37" i="1"/>
  <c r="J39" i="1"/>
  <c r="I4" i="1"/>
  <c r="J4" i="1" s="1"/>
  <c r="I5" i="1"/>
  <c r="J5" i="1" s="1"/>
  <c r="I6" i="1"/>
  <c r="J6" i="1" s="1"/>
  <c r="I8" i="1"/>
  <c r="J8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20" i="1"/>
  <c r="J20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8" i="1"/>
  <c r="J38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J46" i="1"/>
  <c r="J47" i="1"/>
  <c r="J48" i="1"/>
  <c r="J49" i="1"/>
  <c r="J50" i="1"/>
  <c r="I51" i="1"/>
  <c r="J51" i="1" s="1"/>
  <c r="I52" i="1"/>
  <c r="J52" i="1" s="1"/>
  <c r="J53" i="1"/>
  <c r="J54" i="1"/>
  <c r="I55" i="1"/>
  <c r="J55" i="1" s="1"/>
  <c r="I56" i="1"/>
  <c r="J56" i="1" s="1"/>
  <c r="I57" i="1"/>
  <c r="J57" i="1" s="1"/>
  <c r="J58" i="1"/>
  <c r="J59" i="1"/>
  <c r="I60" i="1"/>
  <c r="J60" i="1" s="1"/>
  <c r="I61" i="1"/>
  <c r="J61" i="1" s="1"/>
  <c r="I62" i="1"/>
  <c r="J62" i="1" s="1"/>
  <c r="I63" i="1"/>
  <c r="J63" i="1" s="1"/>
  <c r="I64" i="1"/>
  <c r="J64" i="1" s="1"/>
  <c r="J65" i="1"/>
  <c r="I66" i="1"/>
  <c r="J66" i="1" s="1"/>
  <c r="J67" i="1"/>
  <c r="I68" i="1"/>
  <c r="J68" i="1" s="1"/>
  <c r="J69" i="1"/>
  <c r="J70" i="1"/>
  <c r="I71" i="1"/>
  <c r="J71" i="1" s="1"/>
  <c r="I72" i="1"/>
  <c r="J72" i="1" s="1"/>
  <c r="J73" i="1"/>
  <c r="I74" i="1"/>
  <c r="J74" i="1" s="1"/>
  <c r="I75" i="1"/>
  <c r="J75" i="1" s="1"/>
  <c r="J76" i="1"/>
  <c r="I77" i="1"/>
  <c r="J77" i="1" s="1"/>
  <c r="J78" i="1"/>
  <c r="J79" i="1"/>
  <c r="J80" i="1"/>
  <c r="I81" i="1"/>
  <c r="J81" i="1" s="1"/>
  <c r="J82" i="1"/>
  <c r="I83" i="1"/>
  <c r="J83" i="1" s="1"/>
  <c r="I84" i="1"/>
  <c r="J84" i="1" s="1"/>
  <c r="J85" i="1"/>
  <c r="J86" i="1"/>
  <c r="J87" i="1"/>
  <c r="J88" i="1"/>
  <c r="I89" i="1"/>
  <c r="J89" i="1" s="1"/>
  <c r="I90" i="1"/>
  <c r="J90" i="1" s="1"/>
  <c r="I91" i="1"/>
  <c r="J91" i="1" s="1"/>
  <c r="I92" i="1"/>
  <c r="J92" i="1" s="1"/>
  <c r="J93" i="1"/>
  <c r="J94" i="1"/>
  <c r="I95" i="1"/>
  <c r="J95" i="1" s="1"/>
  <c r="J96" i="1"/>
  <c r="J97" i="1"/>
  <c r="J98" i="1"/>
  <c r="J99" i="1"/>
  <c r="J100" i="1"/>
  <c r="J101" i="1"/>
  <c r="I102" i="1"/>
  <c r="J102" i="1" s="1"/>
  <c r="I103" i="1"/>
  <c r="J103" i="1" s="1"/>
  <c r="J104" i="1"/>
  <c r="J105" i="1"/>
  <c r="J106" i="1"/>
  <c r="J107" i="1"/>
  <c r="J108" i="1"/>
  <c r="I109" i="1"/>
  <c r="J109" i="1" s="1"/>
  <c r="I110" i="1"/>
  <c r="J110" i="1" s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I3" i="1"/>
  <c r="J3" i="1" s="1"/>
  <c r="F4" i="1"/>
  <c r="G4" i="1" s="1"/>
  <c r="F5" i="1"/>
  <c r="G5" i="1" s="1"/>
  <c r="F6" i="1"/>
  <c r="G6" i="1" s="1"/>
  <c r="F8" i="1"/>
  <c r="G8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20" i="1"/>
  <c r="G20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G37" i="1"/>
  <c r="F38" i="1"/>
  <c r="G38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G49" i="1"/>
  <c r="F51" i="1"/>
  <c r="G51" i="1" s="1"/>
  <c r="F52" i="1"/>
  <c r="G52" i="1" s="1"/>
  <c r="F55" i="1"/>
  <c r="G55" i="1" s="1"/>
  <c r="F56" i="1"/>
  <c r="G56" i="1" s="1"/>
  <c r="F57" i="1"/>
  <c r="G57" i="1" s="1"/>
  <c r="F60" i="1"/>
  <c r="G60" i="1" s="1"/>
  <c r="F61" i="1"/>
  <c r="G61" i="1" s="1"/>
  <c r="F62" i="1"/>
  <c r="G62" i="1" s="1"/>
  <c r="F63" i="1"/>
  <c r="G63" i="1" s="1"/>
  <c r="F64" i="1"/>
  <c r="G64" i="1" s="1"/>
  <c r="F66" i="1"/>
  <c r="G66" i="1" s="1"/>
  <c r="F68" i="1"/>
  <c r="G68" i="1" s="1"/>
  <c r="G69" i="1"/>
  <c r="F71" i="1"/>
  <c r="G71" i="1" s="1"/>
  <c r="F72" i="1"/>
  <c r="G72" i="1" s="1"/>
  <c r="F74" i="1"/>
  <c r="G74" i="1" s="1"/>
  <c r="F75" i="1"/>
  <c r="G75" i="1" s="1"/>
  <c r="F77" i="1"/>
  <c r="G77" i="1" s="1"/>
  <c r="G79" i="1"/>
  <c r="F81" i="1"/>
  <c r="G81" i="1" s="1"/>
  <c r="F83" i="1"/>
  <c r="G83" i="1" s="1"/>
  <c r="F84" i="1"/>
  <c r="G84" i="1" s="1"/>
  <c r="G85" i="1"/>
  <c r="G87" i="1"/>
  <c r="F89" i="1"/>
  <c r="G89" i="1" s="1"/>
  <c r="F90" i="1"/>
  <c r="G90" i="1" s="1"/>
  <c r="F91" i="1"/>
  <c r="G91" i="1" s="1"/>
  <c r="F92" i="1"/>
  <c r="G92" i="1" s="1"/>
  <c r="F95" i="1"/>
  <c r="G95" i="1" s="1"/>
  <c r="G97" i="1"/>
  <c r="G99" i="1"/>
  <c r="F102" i="1"/>
  <c r="G102" i="1" s="1"/>
  <c r="F103" i="1"/>
  <c r="G103" i="1" s="1"/>
  <c r="G105" i="1"/>
  <c r="F109" i="1"/>
  <c r="G109" i="1" s="1"/>
  <c r="F110" i="1"/>
  <c r="G110" i="1" s="1"/>
  <c r="G111" i="1"/>
  <c r="G115" i="1"/>
  <c r="G118" i="1"/>
  <c r="G121" i="1"/>
  <c r="G123" i="1"/>
  <c r="G127" i="1"/>
  <c r="G129" i="1"/>
  <c r="F3" i="1"/>
  <c r="G3" i="1" s="1"/>
  <c r="G39" i="1"/>
  <c r="G36" i="1"/>
  <c r="G7" i="1"/>
  <c r="G9" i="1"/>
  <c r="G19" i="1"/>
  <c r="G21" i="1"/>
  <c r="G46" i="1"/>
  <c r="G47" i="1"/>
  <c r="G48" i="1"/>
  <c r="G50" i="1"/>
  <c r="G53" i="1"/>
  <c r="G54" i="1"/>
  <c r="G58" i="1"/>
  <c r="G59" i="1"/>
  <c r="G65" i="1"/>
  <c r="G67" i="1"/>
  <c r="G70" i="1"/>
  <c r="G73" i="1"/>
  <c r="G76" i="1"/>
  <c r="G78" i="1"/>
  <c r="G80" i="1"/>
  <c r="G82" i="1"/>
  <c r="G86" i="1"/>
  <c r="G88" i="1"/>
  <c r="G93" i="1"/>
  <c r="G94" i="1"/>
  <c r="G96" i="1"/>
  <c r="G98" i="1"/>
  <c r="G100" i="1"/>
  <c r="G101" i="1"/>
  <c r="G104" i="1"/>
  <c r="G106" i="1"/>
  <c r="G107" i="1"/>
  <c r="G108" i="1"/>
  <c r="G112" i="1"/>
  <c r="G113" i="1"/>
  <c r="G114" i="1"/>
  <c r="G116" i="1"/>
  <c r="G117" i="1"/>
  <c r="G119" i="1"/>
  <c r="G120" i="1"/>
  <c r="G122" i="1"/>
  <c r="G124" i="1"/>
  <c r="G125" i="1"/>
  <c r="G126" i="1"/>
  <c r="G128" i="1"/>
  <c r="G130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3" i="1"/>
</calcChain>
</file>

<file path=xl/sharedStrings.xml><?xml version="1.0" encoding="utf-8"?>
<sst xmlns="http://schemas.openxmlformats.org/spreadsheetml/2006/main" count="273" uniqueCount="164">
  <si>
    <t>Ano</t>
  </si>
  <si>
    <t>Nome Produto</t>
  </si>
  <si>
    <t>FACA 24605/016 AZUL TRAMONTINA</t>
  </si>
  <si>
    <t>FACA 24605/026 VERDE TRAMONTINA</t>
  </si>
  <si>
    <t>FACA 24605/056 AMARELO TRAMONTINA</t>
  </si>
  <si>
    <t>FACA 24619/086 BRANCO TRAMONTINA</t>
  </si>
  <si>
    <t>FACA 24605/086 BRANCO TRAMONTINA</t>
  </si>
  <si>
    <t>FACA 24619/056 AMARELO TRAMONTINA</t>
  </si>
  <si>
    <t>FACA 24602/085 BRANCO TRAMONTINA</t>
  </si>
  <si>
    <t>FACA 24602/055 AMARELO TRAMONTINA</t>
  </si>
  <si>
    <t>FACA 24652/085 BRANCO TRAMONTINA</t>
  </si>
  <si>
    <t>FACA 24652/055 AMARELO TRAMONTINA</t>
  </si>
  <si>
    <t>FACA 24614/055 AMARELO TRAMONTINA</t>
  </si>
  <si>
    <t>FACA 24614/085 BRANCO TRAMONTINA</t>
  </si>
  <si>
    <t>FACA 24660/086 BRANCO TRAMONTINA</t>
  </si>
  <si>
    <t>FACA 24606/026 VERDE TRAMONTINA</t>
  </si>
  <si>
    <t>FACA 24660/056 AMARELO TRAMONTINA</t>
  </si>
  <si>
    <t>FACA 24602/025 VERDE TRAMONTINA</t>
  </si>
  <si>
    <t>FACA 24667/085 BRANCO TRAMONTINA</t>
  </si>
  <si>
    <t>FACA 24606/016 AZUL TRAMONTINA</t>
  </si>
  <si>
    <t>FACA 24667/055 AMARELO TRAMONTINA</t>
  </si>
  <si>
    <t>FACA 24602/015 AZUL TRAMONTINA</t>
  </si>
  <si>
    <t>FACA 24615/085 BRANCO TRAMONTINA</t>
  </si>
  <si>
    <t>ALINHADOR DE FIO PROFISSIONAL 24690/000 INOX MODELO NOVO TRAMONTINA</t>
  </si>
  <si>
    <t>FACA 24615/055 AMARELO TRAMONTINA</t>
  </si>
  <si>
    <t>FACA 24619/058 AMARELO TRAMONTINA</t>
  </si>
  <si>
    <t>FACA 24619/088 BRANCO TRAMONTINA</t>
  </si>
  <si>
    <t>FACA 24606/086 BRANCO TRAMONTINA</t>
  </si>
  <si>
    <t>FACA 24606/056 AMARELO TRAMONTINA</t>
  </si>
  <si>
    <t>FACA 24655/056 AMARELO TRAMONTINA</t>
  </si>
  <si>
    <t>HASTE 24694/000 PARA ALINHADOR DE FIO PROFISSIONAL MODELO NOVO TRAMONTINA</t>
  </si>
  <si>
    <t>FACA 24605/085 BRANCO TRAMONTINA</t>
  </si>
  <si>
    <t>FACA 24655/086 BRANCO TRAMONTINA</t>
  </si>
  <si>
    <t>FACA 24605/055 AMARELO TRAMONTINA</t>
  </si>
  <si>
    <t>FACA 24607/087 BRANCO TRAMONTINA</t>
  </si>
  <si>
    <t># FACA 24614/015 AZUL TRAMONTINA</t>
  </si>
  <si>
    <t>CHAIRA RAIADA 24642/080 BRANCO TRAMONTINA</t>
  </si>
  <si>
    <t>FACA 24662/055 AMARELO TRAMONTINA</t>
  </si>
  <si>
    <t>FACA 24607/057 AMARELO TRAMONTINA</t>
  </si>
  <si>
    <t>FACA 24611/088 BRANCO TRAMONTINA</t>
  </si>
  <si>
    <t>FACA 24611/058 AMARELO TRAMONTINA</t>
  </si>
  <si>
    <t>CHAIRA LISA 24643/050 AMARELO TRAMONTINA</t>
  </si>
  <si>
    <t>CHAIRA LISA 24643/082 BRANCO TRAMONTINA</t>
  </si>
  <si>
    <t># CHAIRA RAIADA 24642/050 AMARELO TRAMONTINA</t>
  </si>
  <si>
    <t>FACA 24619/026 VERDE TRAMONTINA</t>
  </si>
  <si>
    <t>FACA 24620/086 BRANCO TRAMONTINA</t>
  </si>
  <si>
    <t># FACA 24614/025 VERDE TRAMONTINA</t>
  </si>
  <si>
    <t># FACA 24601/055 AMARELO TRAMONTINA</t>
  </si>
  <si>
    <t># FACA 24601/085 BRANCO TRAMONTINA</t>
  </si>
  <si>
    <t>FACA 24662/085 BRANCO TRAMONTINA</t>
  </si>
  <si>
    <t>TESOURA CABO AMARELO 25923/058 TRAMONTINA</t>
  </si>
  <si>
    <t>FACA 24612/084 BRANCO TRAMONTINA</t>
  </si>
  <si>
    <t>FACA 24620/056 AMARELO TRAMONTINA</t>
  </si>
  <si>
    <t>CHAIRA RAIADA 24642/082 BRANCO TRAMONTINA</t>
  </si>
  <si>
    <t>FACA 24619/016 AZUL TRAMONTINA</t>
  </si>
  <si>
    <t># FACA 24612/054 AMARELO TRAMONTINA</t>
  </si>
  <si>
    <t>FACA 24609/028 VERDE TRAMONTINA</t>
  </si>
  <si>
    <t>FACA 24619/028 VERDE TRAMONTINA</t>
  </si>
  <si>
    <t>CHAIRA LISA 24643/080 BRANCO TRAMONTINA</t>
  </si>
  <si>
    <t>FACA 24065/106 UTILITY LAMINA E CABO EM INOX TRAMONTINA</t>
  </si>
  <si>
    <t>FACA 24607/088 BRANCO TRAMONTINA</t>
  </si>
  <si>
    <t># FACA 24663/016 AZUL TRAMONTINA</t>
  </si>
  <si>
    <t>FACA 24609/018 AZUL TRAMONTINA</t>
  </si>
  <si>
    <t>FACA 24607/058 AMARELO TRAMONTINA</t>
  </si>
  <si>
    <t>FACA 24605/015 AZUL TRAMONTINA</t>
  </si>
  <si>
    <t>CHAIRA RAIADA 24642/052 AMARELO TRAMONTINA</t>
  </si>
  <si>
    <t>FACA 24607/077 VERMELHO TRAMONTINA</t>
  </si>
  <si>
    <t># FACA 24610/058 AMARELO TRAMONTINA</t>
  </si>
  <si>
    <t>FACA 24601/054 AMARELO TRAMONTINA</t>
  </si>
  <si>
    <t>FACA 24607/007 PRETO TRAMONTINA</t>
  </si>
  <si>
    <t>CHAIRA LISA 24643/052 AMARELO TRAMONTINA</t>
  </si>
  <si>
    <t># CHAIRA LISA 24643/022 VERDE TRAMONTINA</t>
  </si>
  <si>
    <t>FACA 24601/084 BRANCO TRAMONTINA</t>
  </si>
  <si>
    <t>FACA 24604/086 BRANCO TRAMONTINA</t>
  </si>
  <si>
    <t>FACA 24602/005 PRETO TRAMONTINA</t>
  </si>
  <si>
    <t># FACA 24605/025 VERDE TRAMONTINA</t>
  </si>
  <si>
    <t># FACA 24606/087 BRANCO TRAMONTINA</t>
  </si>
  <si>
    <t># FACA 24607/018 AZUL TRAMONTINA</t>
  </si>
  <si>
    <t>FACA 24663/056 AMARELO TRAMONTINA</t>
  </si>
  <si>
    <t>FACA 24663/086 BRANCO TRAMONTINA</t>
  </si>
  <si>
    <t># CHAIRA RAIADA 24642/012 AZUL TRAMONTINA</t>
  </si>
  <si>
    <t>SUPORTE 24692/000 EM AÇO PARA ALINHADOR DE FIO TRAMONTINA</t>
  </si>
  <si>
    <t># CHAIRA LISA 24643/012 AZUL TRAMONTINA</t>
  </si>
  <si>
    <t># CHAIRA RAIADA 24642/022 VERDE TRAMONTINA</t>
  </si>
  <si>
    <t>FACA 24067/108 SUBLIME LAMINA E CABO EM INOX TRAMONTINA</t>
  </si>
  <si>
    <t># FACA 24611/018 AZUL TRAMONTINA</t>
  </si>
  <si>
    <t># FACA 24605/076 VERMELHO TRAMONTINA</t>
  </si>
  <si>
    <t>FACA 24600/015 AZUL SANGRIA TRAMONTINA</t>
  </si>
  <si>
    <t>FACA 24609/058 AMARELO SEM PONTA TRAMONTINA</t>
  </si>
  <si>
    <t># FACA 24620/026 VERDE TRAMONTINA</t>
  </si>
  <si>
    <t># FACA 24620/080 BRANCO TRAMONTINA</t>
  </si>
  <si>
    <t># FACA 24620/050 AMARELO TRAMONTINA</t>
  </si>
  <si>
    <t>HASTE 24691/000 PARA ALINHADOR DE FIO PROFISSIONAL MODELO ANTIGO TRAMONTINA</t>
  </si>
  <si>
    <t>FACA 24611/028 VERDE TRAMONTINA</t>
  </si>
  <si>
    <t>FACA 24609/058 AMARELO TRAMONTINA</t>
  </si>
  <si>
    <t>FACA 24609/028 VERDE SEM PONTA TRAMONTINA</t>
  </si>
  <si>
    <t>FACA 24609/018 AZUL SEM PONTA TRAMONTINA</t>
  </si>
  <si>
    <t># FACA 24620/016 AZUL TRAMONTINA</t>
  </si>
  <si>
    <t># TESOURA DESMONTADA INOX 8 MICROSS 25924/088 TRAMONTINA</t>
  </si>
  <si>
    <t>FACA 24073/008 CHEF 8 CRONOS LAMINA E CABO EM INOX</t>
  </si>
  <si>
    <t># FACA 24637/086 BRANCO TRAMONTINA</t>
  </si>
  <si>
    <t># FACA 24660/016 AZUL TRAMONTINA</t>
  </si>
  <si>
    <t># FACA 24651/085 BRANCO TRAMONTINA</t>
  </si>
  <si>
    <t># FACA 24619/018 AZUL TRAMONTINA</t>
  </si>
  <si>
    <t># FACA 24615/025 VERDE TRAMONTINA</t>
  </si>
  <si>
    <t># FACA 24619/028 VERDE TRAMONTINA IMP</t>
  </si>
  <si>
    <t>FACA 24072/006 CHEF 6 CRONOS LAMINA E CABO EM INOX</t>
  </si>
  <si>
    <t>CUTELO 24624/186 BRANCO TRAMONTINA</t>
  </si>
  <si>
    <t>FACA 24610/018 AZUL TRAMONTINA</t>
  </si>
  <si>
    <t># FACA 24604/056 AMARELO TRAMONTINA</t>
  </si>
  <si>
    <t># FACA 24602/087 BRANCO TRAMONTINA</t>
  </si>
  <si>
    <t># FACA 24605/046 MARROM TRAMONTINA</t>
  </si>
  <si>
    <t># FACA 24600/027 VERDE TRAMONTINA</t>
  </si>
  <si>
    <t># FACA 24609/088 BRANCO SEM PONTA TRAMONTINA</t>
  </si>
  <si>
    <t># FACA 24612/014 AZUL TRAMONTINA</t>
  </si>
  <si>
    <t># FACA 24612/024 VERDE TRAMONTINA</t>
  </si>
  <si>
    <t># FACA 24611/080 BRANCO TRAMONTINA</t>
  </si>
  <si>
    <t># FACA 24601/015 AZUL TRAMONTINA</t>
  </si>
  <si>
    <t># FACA 24602/057 AMARELO TRAMONTINA</t>
  </si>
  <si>
    <t># FACA 24605/006 PRETO TRAMONTINA</t>
  </si>
  <si>
    <t>FACA 24605/086 BRANCO SEM PONTA TRAMONTINA</t>
  </si>
  <si>
    <t>FACA 24607/028 VERDE TRAMONTINA</t>
  </si>
  <si>
    <t>FACA 24600/025 VERDE SANGRIA TRAMONTINA</t>
  </si>
  <si>
    <t>TESOURA CABO BRANCO 25923/088 TRAMONTINA</t>
  </si>
  <si>
    <t>TESOURA INOX 25914/100 TRAMONTINA</t>
  </si>
  <si>
    <t># FACA 24610/010 AZUL TRAMONTINA</t>
  </si>
  <si>
    <t># FACA 24610/020 VERDE TRAMONTINA</t>
  </si>
  <si>
    <t># FACA 24615/015 AZUL TRAMONTINA</t>
  </si>
  <si>
    <t>FACA 24606/026 VERDE TRAMONTINA IMP</t>
  </si>
  <si>
    <t>FACA 24606/006 PRETO TRAMONTINA</t>
  </si>
  <si>
    <t xml:space="preserve">Total por COLUNAS </t>
  </si>
  <si>
    <t>Quantidade</t>
  </si>
  <si>
    <t xml:space="preserve">Total 5 anos </t>
  </si>
  <si>
    <t xml:space="preserve">Total por LINHAS </t>
  </si>
  <si>
    <t>FACA 24607/056 AMARELO TRAMONTINA</t>
  </si>
  <si>
    <t>FACA 24605/056 AMARELO SEM PONTA TRAMONTINA</t>
  </si>
  <si>
    <t># FACA 24610/018 AZUL TRAMONTINA IMP</t>
  </si>
  <si>
    <t># FACA 24610/050 AMARELO TRAMONTINA</t>
  </si>
  <si>
    <t># FACA 24659/088 BRANCO TRAMONTINA</t>
  </si>
  <si>
    <t>ALINHADOR DE FIO PROFISSIONAL 24690/000 INOX MODELO ANTIGO TRAMONTINA</t>
  </si>
  <si>
    <t>CHAIRA INOX 8 CRONOS 24078/008 TRAMONTINA</t>
  </si>
  <si>
    <t># FACA 24600/087 BRANCO TRAMONTINA</t>
  </si>
  <si>
    <t># RASPADOR INOX 4X6 24687/080 BRANCO TRAMONTINA</t>
  </si>
  <si>
    <t># FACA 24607/080 BRANCO TRAMONTINA</t>
  </si>
  <si>
    <t># FACA 24651/055 AMARELO TRAMONTINA</t>
  </si>
  <si>
    <t># FACA 24611/058 AMARELO TRAMONTINA IMP</t>
  </si>
  <si>
    <t>FACA 24613/084 BRANCO TRAMONTINA</t>
  </si>
  <si>
    <t>FACA 24610/080 BRANCO TRAMONTINA</t>
  </si>
  <si>
    <t># FACA 24606/057 AMARELO TRAMONTINA</t>
  </si>
  <si>
    <t>2020 PAN</t>
  </si>
  <si>
    <t>2020 CORAL</t>
  </si>
  <si>
    <t>TOTAL 2020</t>
  </si>
  <si>
    <t>PAN 2021</t>
  </si>
  <si>
    <t>CORRAL 2021</t>
  </si>
  <si>
    <t>TOTAL 2021</t>
  </si>
  <si>
    <t>PAN 2022</t>
  </si>
  <si>
    <t>CORRAL 2022</t>
  </si>
  <si>
    <t>TOTAL 2022</t>
  </si>
  <si>
    <t>PAN 2023</t>
  </si>
  <si>
    <t>CORRAL 2023</t>
  </si>
  <si>
    <t>TOTAL 2023</t>
  </si>
  <si>
    <t>PAN 2024</t>
  </si>
  <si>
    <t>CORRAL 2024</t>
  </si>
  <si>
    <t>TOTAL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</si>
</sst>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4" fontId="2" fillId="3" borderId="1" xfId="0" applyNumberFormat="1" applyFont="1" applyFill="1" applyBorder="1"/>
    <xf numFmtId="4" fontId="3" fillId="3" borderId="1" xfId="0" applyNumberFormat="1" applyFont="1" applyFill="1" applyBorder="1"/>
    <xf numFmtId="4" fontId="2" fillId="4" borderId="1" xfId="0" applyNumberFormat="1" applyFont="1" applyFill="1" applyBorder="1"/>
    <xf numFmtId="4" fontId="2" fillId="5" borderId="1" xfId="0" applyNumberFormat="1" applyFont="1" applyFill="1" applyBorder="1"/>
    <xf numFmtId="4" fontId="3" fillId="4" borderId="1" xfId="0" applyNumberFormat="1" applyFont="1" applyFill="1" applyBorder="1"/>
    <xf numFmtId="4" fontId="1" fillId="3" borderId="1" xfId="0" applyNumberFormat="1" applyFont="1" applyFill="1" applyBorder="1"/>
    <xf numFmtId="4" fontId="3" fillId="5" borderId="1" xfId="0" applyNumberFormat="1" applyFont="1" applyFill="1" applyBorder="1"/>
    <xf numFmtId="0" fontId="0" fillId="2" borderId="1" xfId="0" applyFont="1" applyFill="1" applyBorder="1"/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4" fontId="3" fillId="3" borderId="0" xfId="0" applyNumberFormat="1" applyFont="1" applyFill="1" applyBorder="1"/>
    <xf numFmtId="4" fontId="2" fillId="3" borderId="0" xfId="0" applyNumberFormat="1" applyFont="1" applyFill="1" applyBorder="1"/>
    <xf numFmtId="4" fontId="2" fillId="2" borderId="3" xfId="0" applyNumberFormat="1" applyFont="1" applyFill="1" applyBorder="1"/>
    <xf numFmtId="4" fontId="3" fillId="2" borderId="3" xfId="0" applyNumberFormat="1" applyFont="1" applyFill="1" applyBorder="1"/>
    <xf numFmtId="0" fontId="2" fillId="2" borderId="11" xfId="0" applyFont="1" applyFill="1" applyBorder="1"/>
    <xf numFmtId="4" fontId="2" fillId="2" borderId="4" xfId="0" applyNumberFormat="1" applyFont="1" applyFill="1" applyBorder="1"/>
    <xf numFmtId="4" fontId="2" fillId="2" borderId="5" xfId="0" applyNumberFormat="1" applyFont="1" applyFill="1" applyBorder="1"/>
    <xf numFmtId="0" fontId="2" fillId="2" borderId="8" xfId="0" applyFont="1" applyFill="1" applyBorder="1"/>
    <xf numFmtId="4" fontId="0" fillId="3" borderId="1" xfId="0" applyNumberFormat="1" applyFont="1" applyFill="1" applyBorder="1"/>
    <xf numFmtId="0" fontId="0" fillId="0" borderId="0" xfId="0" applyFont="1"/>
    <xf numFmtId="4" fontId="0" fillId="0" borderId="1" xfId="0" applyNumberFormat="1" applyBorder="1"/>
    <xf numFmtId="4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1"/>
  <sheetViews>
    <sheetView tabSelected="1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M12" sqref="M12"/>
    </sheetView>
  </sheetViews>
  <sheetFormatPr defaultRowHeight="15" x14ac:dyDescent="0.25"/>
  <cols>
    <col min="1" max="1" width="82.28515625" bestFit="1" customWidth="1"/>
    <col min="2" max="2" width="11.42578125" hidden="1" customWidth="1"/>
    <col min="3" max="3" width="11.42578125" style="12" hidden="1" customWidth="1"/>
    <col min="4" max="4" width="11.42578125" style="12" customWidth="1"/>
    <col min="5" max="5" width="11.42578125" hidden="1" customWidth="1"/>
    <col min="6" max="6" width="12.42578125" style="12" hidden="1" customWidth="1"/>
    <col min="7" max="7" width="11" style="12" customWidth="1"/>
    <col min="8" max="8" width="11.42578125" hidden="1" customWidth="1"/>
    <col min="9" max="9" width="11.42578125" style="12" hidden="1" customWidth="1"/>
    <col min="10" max="10" width="11.42578125" style="12" customWidth="1"/>
    <col min="11" max="11" width="11.42578125" hidden="1" customWidth="1"/>
    <col min="12" max="12" width="11.42578125" style="12" hidden="1" customWidth="1"/>
    <col min="13" max="13" width="11.42578125" style="28" customWidth="1"/>
    <col min="14" max="14" width="11.42578125" hidden="1" customWidth="1"/>
    <col min="15" max="15" width="11.42578125" style="12" hidden="1" customWidth="1"/>
    <col min="16" max="16" width="11.42578125" style="12" customWidth="1"/>
    <col min="17" max="17" width="16.28515625" bestFit="1" customWidth="1"/>
  </cols>
  <sheetData>
    <row r="1" spans="1:17" x14ac:dyDescent="0.25">
      <c r="A1" s="1" t="s">
        <v>0</v>
      </c>
      <c r="B1" s="1" t="s">
        <v>149</v>
      </c>
      <c r="C1" s="13" t="s">
        <v>150</v>
      </c>
      <c r="D1" s="13" t="s">
        <v>151</v>
      </c>
      <c r="E1" s="1" t="s">
        <v>152</v>
      </c>
      <c r="F1" s="13" t="s">
        <v>153</v>
      </c>
      <c r="G1" s="13" t="s">
        <v>154</v>
      </c>
      <c r="H1" s="1" t="s">
        <v>155</v>
      </c>
      <c r="I1" s="13" t="s">
        <v>156</v>
      </c>
      <c r="J1" s="13" t="s">
        <v>157</v>
      </c>
      <c r="K1" s="1" t="s">
        <v>158</v>
      </c>
      <c r="L1" s="13" t="s">
        <v>159</v>
      </c>
      <c r="M1" s="11" t="s">
        <v>160</v>
      </c>
      <c r="N1" s="2" t="s">
        <v>161</v>
      </c>
      <c r="O1" s="2" t="s">
        <v>162</v>
      </c>
      <c r="P1" s="2" t="s">
        <v>163</v>
      </c>
      <c r="Q1" s="3" t="s">
        <v>132</v>
      </c>
    </row>
    <row r="2" spans="1:17" x14ac:dyDescent="0.25">
      <c r="A2" s="1" t="s">
        <v>1</v>
      </c>
      <c r="B2" s="1" t="s">
        <v>131</v>
      </c>
      <c r="C2" s="13"/>
      <c r="D2" s="13"/>
      <c r="E2" s="1" t="s">
        <v>131</v>
      </c>
      <c r="F2" s="13"/>
      <c r="G2" s="13"/>
      <c r="H2" s="1" t="s">
        <v>131</v>
      </c>
      <c r="I2" s="13"/>
      <c r="J2" s="13"/>
      <c r="K2" s="1" t="s">
        <v>131</v>
      </c>
      <c r="L2" s="13"/>
      <c r="M2" s="11"/>
      <c r="N2" s="2" t="s">
        <v>131</v>
      </c>
      <c r="O2" s="2"/>
      <c r="P2" s="2"/>
      <c r="Q2" s="3" t="s">
        <v>131</v>
      </c>
    </row>
    <row r="3" spans="1:17" x14ac:dyDescent="0.25">
      <c r="A3" s="1" t="s">
        <v>2</v>
      </c>
      <c r="B3" s="4">
        <v>4728</v>
      </c>
      <c r="C3" s="4">
        <v>0</v>
      </c>
      <c r="D3" s="4">
        <f>B3+C3</f>
        <v>4728</v>
      </c>
      <c r="E3" s="4">
        <v>5529</v>
      </c>
      <c r="F3" s="4">
        <f>VLOOKUP(A3,Planilha2!A1:F114,2,FALSE)</f>
        <v>0</v>
      </c>
      <c r="G3" s="4">
        <f>E3+F3</f>
        <v>5529</v>
      </c>
      <c r="H3" s="4">
        <v>2035</v>
      </c>
      <c r="I3" s="4">
        <f>VLOOKUP(A3,Planilha2!A1:F114,3,FALSE)</f>
        <v>3926</v>
      </c>
      <c r="J3" s="4">
        <f>H3+I3</f>
        <v>5961</v>
      </c>
      <c r="K3" s="5">
        <v>0</v>
      </c>
      <c r="L3" s="5">
        <f>VLOOKUP(A3,Planilha2!A1:F114,4,FALSE)</f>
        <v>6107</v>
      </c>
      <c r="M3" s="27">
        <f>K3+L3</f>
        <v>6107</v>
      </c>
      <c r="N3" s="6">
        <v>2505</v>
      </c>
      <c r="O3" s="6">
        <f>VLOOKUP(A3,Planilha2!A1:F114,5,FALSE)</f>
        <v>3724</v>
      </c>
      <c r="P3" s="6">
        <f>N3+O3</f>
        <v>6229</v>
      </c>
      <c r="Q3" s="7">
        <v>14797</v>
      </c>
    </row>
    <row r="4" spans="1:17" x14ac:dyDescent="0.25">
      <c r="A4" s="1" t="s">
        <v>3</v>
      </c>
      <c r="B4" s="4">
        <v>4518</v>
      </c>
      <c r="C4" s="4">
        <v>0</v>
      </c>
      <c r="D4" s="4">
        <f t="shared" ref="D4:D67" si="0">B4+C4</f>
        <v>4518</v>
      </c>
      <c r="E4" s="4">
        <v>5305</v>
      </c>
      <c r="F4" s="4">
        <f>VLOOKUP(A4,Planilha2!A2:F115,2,FALSE)</f>
        <v>0</v>
      </c>
      <c r="G4" s="4">
        <f t="shared" ref="G4:G67" si="1">E4+F4</f>
        <v>5305</v>
      </c>
      <c r="H4" s="4">
        <v>1808</v>
      </c>
      <c r="I4" s="4">
        <f>VLOOKUP(A4,Planilha2!A2:F115,3,FALSE)</f>
        <v>3499</v>
      </c>
      <c r="J4" s="4">
        <f t="shared" ref="J4:J67" si="2">H4+I4</f>
        <v>5307</v>
      </c>
      <c r="K4" s="5">
        <v>0</v>
      </c>
      <c r="L4" s="5">
        <f>VLOOKUP(A4,Planilha2!A2:F115,4,FALSE)</f>
        <v>5607</v>
      </c>
      <c r="M4" s="27">
        <f t="shared" ref="M4:M67" si="3">K4+L4</f>
        <v>5607</v>
      </c>
      <c r="N4" s="6">
        <v>2464</v>
      </c>
      <c r="O4" s="6">
        <f>VLOOKUP(A4,Planilha2!A2:F115,5,FALSE)</f>
        <v>3444</v>
      </c>
      <c r="P4" s="6">
        <f t="shared" ref="P4:P67" si="4">N4+O4</f>
        <v>5908</v>
      </c>
      <c r="Q4" s="7">
        <v>14095</v>
      </c>
    </row>
    <row r="5" spans="1:17" x14ac:dyDescent="0.25">
      <c r="A5" s="1" t="s">
        <v>4</v>
      </c>
      <c r="B5" s="4">
        <v>4305</v>
      </c>
      <c r="C5" s="4">
        <v>0</v>
      </c>
      <c r="D5" s="4">
        <f t="shared" si="0"/>
        <v>4305</v>
      </c>
      <c r="E5" s="4">
        <v>5246</v>
      </c>
      <c r="F5" s="4">
        <f>VLOOKUP(A5,Planilha2!A3:F116,2,FALSE)</f>
        <v>0</v>
      </c>
      <c r="G5" s="4">
        <f t="shared" si="1"/>
        <v>5246</v>
      </c>
      <c r="H5" s="4">
        <v>2525</v>
      </c>
      <c r="I5" s="4">
        <f>VLOOKUP(A5,Planilha2!A3:F116,3,FALSE)</f>
        <v>3000</v>
      </c>
      <c r="J5" s="4">
        <f t="shared" si="2"/>
        <v>5525</v>
      </c>
      <c r="K5" s="5">
        <v>0</v>
      </c>
      <c r="L5" s="5">
        <f>VLOOKUP(A5,Planilha2!A3:F116,4,FALSE)</f>
        <v>5986</v>
      </c>
      <c r="M5" s="27">
        <f t="shared" si="3"/>
        <v>5986</v>
      </c>
      <c r="N5" s="6">
        <v>2276</v>
      </c>
      <c r="O5" s="6">
        <f>VLOOKUP(A5,Planilha2!A3:F116,5,FALSE)</f>
        <v>3474</v>
      </c>
      <c r="P5" s="6">
        <f t="shared" si="4"/>
        <v>5750</v>
      </c>
      <c r="Q5" s="7">
        <v>14352</v>
      </c>
    </row>
    <row r="6" spans="1:17" x14ac:dyDescent="0.25">
      <c r="A6" s="1" t="s">
        <v>5</v>
      </c>
      <c r="B6" s="4">
        <v>1672</v>
      </c>
      <c r="C6" s="4">
        <v>0</v>
      </c>
      <c r="D6" s="4">
        <f t="shared" si="0"/>
        <v>1672</v>
      </c>
      <c r="E6" s="4">
        <v>2442</v>
      </c>
      <c r="F6" s="4">
        <f>VLOOKUP(A6,Planilha2!A4:F117,2,FALSE)</f>
        <v>120</v>
      </c>
      <c r="G6" s="4">
        <f t="shared" si="1"/>
        <v>2562</v>
      </c>
      <c r="H6" s="4">
        <v>1440</v>
      </c>
      <c r="I6" s="4">
        <f>VLOOKUP(A6,Planilha2!A4:F117,3,FALSE)</f>
        <v>1466</v>
      </c>
      <c r="J6" s="4">
        <f t="shared" si="2"/>
        <v>2906</v>
      </c>
      <c r="K6" s="5">
        <v>0</v>
      </c>
      <c r="L6" s="5">
        <f>VLOOKUP(A6,Planilha2!A4:F117,4,FALSE)</f>
        <v>3653</v>
      </c>
      <c r="M6" s="27">
        <f t="shared" si="3"/>
        <v>3653</v>
      </c>
      <c r="N6" s="6">
        <v>2086</v>
      </c>
      <c r="O6" s="6">
        <f>VLOOKUP(A6,Planilha2!A4:F117,5,FALSE)</f>
        <v>2853</v>
      </c>
      <c r="P6" s="6">
        <f t="shared" si="4"/>
        <v>4939</v>
      </c>
      <c r="Q6" s="7">
        <v>7640</v>
      </c>
    </row>
    <row r="7" spans="1:17" x14ac:dyDescent="0.25">
      <c r="A7" s="1" t="s">
        <v>6</v>
      </c>
      <c r="B7" s="4">
        <v>4467</v>
      </c>
      <c r="C7" s="4">
        <v>0</v>
      </c>
      <c r="D7" s="4">
        <f t="shared" si="0"/>
        <v>4467</v>
      </c>
      <c r="E7" s="4">
        <v>5604</v>
      </c>
      <c r="F7" s="4">
        <v>0</v>
      </c>
      <c r="G7" s="4">
        <f t="shared" si="1"/>
        <v>5604</v>
      </c>
      <c r="H7" s="4">
        <v>2464</v>
      </c>
      <c r="I7" s="4">
        <v>3427</v>
      </c>
      <c r="J7" s="4">
        <f t="shared" si="2"/>
        <v>5891</v>
      </c>
      <c r="K7" s="4">
        <v>324</v>
      </c>
      <c r="L7" s="5">
        <v>5618</v>
      </c>
      <c r="M7" s="27">
        <f t="shared" si="3"/>
        <v>5942</v>
      </c>
      <c r="N7" s="6">
        <v>2030</v>
      </c>
      <c r="O7" s="6">
        <v>3572</v>
      </c>
      <c r="P7" s="6">
        <f t="shared" si="4"/>
        <v>5602</v>
      </c>
      <c r="Q7" s="7">
        <v>14889</v>
      </c>
    </row>
    <row r="8" spans="1:17" x14ac:dyDescent="0.25">
      <c r="A8" s="1" t="s">
        <v>7</v>
      </c>
      <c r="B8" s="4">
        <v>1706</v>
      </c>
      <c r="C8" s="4">
        <v>0</v>
      </c>
      <c r="D8" s="4">
        <f t="shared" si="0"/>
        <v>1706</v>
      </c>
      <c r="E8" s="4">
        <v>2130</v>
      </c>
      <c r="F8" s="4">
        <f>VLOOKUP(A8,Planilha2!A6:F119,2,FALSE)</f>
        <v>277</v>
      </c>
      <c r="G8" s="4">
        <f t="shared" si="1"/>
        <v>2407</v>
      </c>
      <c r="H8" s="4">
        <v>1343</v>
      </c>
      <c r="I8" s="4">
        <f>VLOOKUP(A8,Planilha2!A6:F119,3,FALSE)</f>
        <v>1510</v>
      </c>
      <c r="J8" s="4">
        <f t="shared" si="2"/>
        <v>2853</v>
      </c>
      <c r="K8" s="5">
        <v>0</v>
      </c>
      <c r="L8" s="5">
        <f>VLOOKUP(A8,Planilha2!A6:F119,4,FALSE)</f>
        <v>3452</v>
      </c>
      <c r="M8" s="27">
        <f t="shared" si="3"/>
        <v>3452</v>
      </c>
      <c r="N8" s="6">
        <v>2013</v>
      </c>
      <c r="O8" s="6">
        <f>VLOOKUP(A8,Planilha2!A6:F119,5,FALSE)</f>
        <v>2672</v>
      </c>
      <c r="P8" s="6">
        <f t="shared" si="4"/>
        <v>4685</v>
      </c>
      <c r="Q8" s="7">
        <v>7192</v>
      </c>
    </row>
    <row r="9" spans="1:17" x14ac:dyDescent="0.25">
      <c r="A9" s="1" t="s">
        <v>8</v>
      </c>
      <c r="B9" s="4">
        <v>3674</v>
      </c>
      <c r="C9" s="4">
        <v>0</v>
      </c>
      <c r="D9" s="4">
        <f t="shared" si="0"/>
        <v>3674</v>
      </c>
      <c r="E9" s="4">
        <v>4348</v>
      </c>
      <c r="F9" s="4">
        <v>90</v>
      </c>
      <c r="G9" s="4">
        <f t="shared" si="1"/>
        <v>4438</v>
      </c>
      <c r="H9" s="4">
        <v>1904</v>
      </c>
      <c r="I9" s="4">
        <v>2336</v>
      </c>
      <c r="J9" s="4">
        <f t="shared" si="2"/>
        <v>4240</v>
      </c>
      <c r="K9" s="5">
        <v>0</v>
      </c>
      <c r="L9" s="5">
        <v>4529</v>
      </c>
      <c r="M9" s="27">
        <f t="shared" si="3"/>
        <v>4529</v>
      </c>
      <c r="N9" s="6">
        <v>1369</v>
      </c>
      <c r="O9" s="6">
        <v>3504</v>
      </c>
      <c r="P9" s="6">
        <f t="shared" si="4"/>
        <v>4873</v>
      </c>
      <c r="Q9" s="7">
        <v>11295</v>
      </c>
    </row>
    <row r="10" spans="1:17" x14ac:dyDescent="0.25">
      <c r="A10" s="1" t="s">
        <v>9</v>
      </c>
      <c r="B10" s="4">
        <v>2592</v>
      </c>
      <c r="C10" s="4">
        <v>0</v>
      </c>
      <c r="D10" s="4">
        <f t="shared" si="0"/>
        <v>2592</v>
      </c>
      <c r="E10" s="4">
        <v>2737</v>
      </c>
      <c r="F10" s="4">
        <f>VLOOKUP(A10,Planilha2!A8:F121,2,FALSE)</f>
        <v>0</v>
      </c>
      <c r="G10" s="4">
        <f t="shared" si="1"/>
        <v>2737</v>
      </c>
      <c r="H10" s="4">
        <v>1380</v>
      </c>
      <c r="I10" s="4">
        <f>VLOOKUP(A10,Planilha2!A8:F121,3,FALSE)</f>
        <v>2069</v>
      </c>
      <c r="J10" s="4">
        <f t="shared" si="2"/>
        <v>3449</v>
      </c>
      <c r="K10" s="5">
        <v>0</v>
      </c>
      <c r="L10" s="5">
        <f>VLOOKUP(A10,Planilha2!A8:F121,4,FALSE)</f>
        <v>3730</v>
      </c>
      <c r="M10" s="27">
        <f t="shared" si="3"/>
        <v>3730</v>
      </c>
      <c r="N10" s="6">
        <v>1308</v>
      </c>
      <c r="O10" s="6">
        <f>VLOOKUP(A10,Planilha2!A8:F121,5,FALSE)</f>
        <v>3348</v>
      </c>
      <c r="P10" s="6">
        <f t="shared" si="4"/>
        <v>4656</v>
      </c>
      <c r="Q10" s="7">
        <v>8017</v>
      </c>
    </row>
    <row r="11" spans="1:17" x14ac:dyDescent="0.25">
      <c r="A11" s="1" t="s">
        <v>10</v>
      </c>
      <c r="B11" s="4">
        <v>1442</v>
      </c>
      <c r="C11" s="4">
        <v>0</v>
      </c>
      <c r="D11" s="4">
        <f t="shared" si="0"/>
        <v>1442</v>
      </c>
      <c r="E11" s="4">
        <v>1759</v>
      </c>
      <c r="F11" s="4">
        <f>VLOOKUP(A11,Planilha2!A9:F122,2,FALSE)</f>
        <v>0</v>
      </c>
      <c r="G11" s="4">
        <f t="shared" si="1"/>
        <v>1759</v>
      </c>
      <c r="H11" s="4">
        <v>723</v>
      </c>
      <c r="I11" s="4">
        <f>VLOOKUP(A11,Planilha2!A9:F122,3,FALSE)</f>
        <v>1519</v>
      </c>
      <c r="J11" s="4">
        <f t="shared" si="2"/>
        <v>2242</v>
      </c>
      <c r="K11" s="5">
        <v>0</v>
      </c>
      <c r="L11" s="5">
        <f>VLOOKUP(A11,Planilha2!A9:F122,4,FALSE)</f>
        <v>2564</v>
      </c>
      <c r="M11" s="27">
        <f t="shared" si="3"/>
        <v>2564</v>
      </c>
      <c r="N11" s="6">
        <v>1268</v>
      </c>
      <c r="O11" s="6">
        <f>VLOOKUP(A11,Planilha2!A9:F122,5,FALSE)</f>
        <v>1972</v>
      </c>
      <c r="P11" s="6">
        <f t="shared" si="4"/>
        <v>3240</v>
      </c>
      <c r="Q11" s="7">
        <v>5192</v>
      </c>
    </row>
    <row r="12" spans="1:17" x14ac:dyDescent="0.25">
      <c r="A12" s="1" t="s">
        <v>11</v>
      </c>
      <c r="B12" s="4">
        <v>1335</v>
      </c>
      <c r="C12" s="4">
        <v>0</v>
      </c>
      <c r="D12" s="4">
        <f t="shared" si="0"/>
        <v>1335</v>
      </c>
      <c r="E12" s="4">
        <v>1771</v>
      </c>
      <c r="F12" s="4">
        <f>VLOOKUP(A12,Planilha2!A10:F123,2,FALSE)</f>
        <v>0</v>
      </c>
      <c r="G12" s="4">
        <f t="shared" si="1"/>
        <v>1771</v>
      </c>
      <c r="H12" s="4">
        <v>740</v>
      </c>
      <c r="I12" s="4">
        <f>VLOOKUP(A12,Planilha2!A10:F123,3,FALSE)</f>
        <v>1352</v>
      </c>
      <c r="J12" s="4">
        <f t="shared" si="2"/>
        <v>2092</v>
      </c>
      <c r="K12" s="5">
        <v>0</v>
      </c>
      <c r="L12" s="5">
        <f>VLOOKUP(A12,Planilha2!A10:F123,4,FALSE)</f>
        <v>2332</v>
      </c>
      <c r="M12" s="27">
        <f t="shared" si="3"/>
        <v>2332</v>
      </c>
      <c r="N12" s="6">
        <v>1088</v>
      </c>
      <c r="O12" s="6">
        <f>VLOOKUP(A12,Planilha2!A10:F123,5,FALSE)</f>
        <v>1928</v>
      </c>
      <c r="P12" s="6">
        <f t="shared" si="4"/>
        <v>3016</v>
      </c>
      <c r="Q12" s="7">
        <v>4934</v>
      </c>
    </row>
    <row r="13" spans="1:17" x14ac:dyDescent="0.25">
      <c r="A13" s="1" t="s">
        <v>12</v>
      </c>
      <c r="B13" s="4">
        <v>1800</v>
      </c>
      <c r="C13" s="4">
        <v>0</v>
      </c>
      <c r="D13" s="4">
        <f t="shared" si="0"/>
        <v>1800</v>
      </c>
      <c r="E13" s="4">
        <v>1848</v>
      </c>
      <c r="F13" s="4">
        <f>VLOOKUP(A13,Planilha2!A11:F124,2,FALSE)</f>
        <v>0</v>
      </c>
      <c r="G13" s="4">
        <f t="shared" si="1"/>
        <v>1848</v>
      </c>
      <c r="H13" s="4">
        <v>832</v>
      </c>
      <c r="I13" s="4">
        <f>VLOOKUP(A13,Planilha2!A11:F124,3,FALSE)</f>
        <v>1308</v>
      </c>
      <c r="J13" s="4">
        <f t="shared" si="2"/>
        <v>2140</v>
      </c>
      <c r="K13" s="5">
        <v>0</v>
      </c>
      <c r="L13" s="5">
        <f>VLOOKUP(A13,Planilha2!A11:F124,4,FALSE)</f>
        <v>1815</v>
      </c>
      <c r="M13" s="27">
        <f t="shared" si="3"/>
        <v>1815</v>
      </c>
      <c r="N13" s="6">
        <v>1019</v>
      </c>
      <c r="O13" s="6">
        <f>VLOOKUP(A13,Planilha2!A11:F124,5,FALSE)</f>
        <v>1598</v>
      </c>
      <c r="P13" s="6">
        <f t="shared" si="4"/>
        <v>2617</v>
      </c>
      <c r="Q13" s="7">
        <v>5499</v>
      </c>
    </row>
    <row r="14" spans="1:17" x14ac:dyDescent="0.25">
      <c r="A14" s="1" t="s">
        <v>13</v>
      </c>
      <c r="B14" s="4">
        <v>2358</v>
      </c>
      <c r="C14" s="4">
        <v>0</v>
      </c>
      <c r="D14" s="4">
        <f t="shared" si="0"/>
        <v>2358</v>
      </c>
      <c r="E14" s="4">
        <v>2393</v>
      </c>
      <c r="F14" s="4">
        <f>VLOOKUP(A14,Planilha2!A12:F125,2,FALSE)</f>
        <v>0</v>
      </c>
      <c r="G14" s="4">
        <f t="shared" si="1"/>
        <v>2393</v>
      </c>
      <c r="H14" s="4">
        <v>1086</v>
      </c>
      <c r="I14" s="4">
        <f>VLOOKUP(A14,Planilha2!A12:F125,3,FALSE)</f>
        <v>1375</v>
      </c>
      <c r="J14" s="4">
        <f t="shared" si="2"/>
        <v>2461</v>
      </c>
      <c r="K14" s="5">
        <v>0</v>
      </c>
      <c r="L14" s="5">
        <f>VLOOKUP(A14,Planilha2!A12:F125,4,FALSE)</f>
        <v>2401</v>
      </c>
      <c r="M14" s="27">
        <f t="shared" si="3"/>
        <v>2401</v>
      </c>
      <c r="N14" s="6">
        <v>920</v>
      </c>
      <c r="O14" s="6">
        <f>VLOOKUP(A14,Planilha2!A12:F125,5,FALSE)</f>
        <v>1966</v>
      </c>
      <c r="P14" s="6">
        <f t="shared" si="4"/>
        <v>2886</v>
      </c>
      <c r="Q14" s="7">
        <v>6757</v>
      </c>
    </row>
    <row r="15" spans="1:17" x14ac:dyDescent="0.25">
      <c r="A15" s="1" t="s">
        <v>14</v>
      </c>
      <c r="B15" s="4">
        <v>2339</v>
      </c>
      <c r="C15" s="4">
        <v>0</v>
      </c>
      <c r="D15" s="4">
        <f t="shared" si="0"/>
        <v>2339</v>
      </c>
      <c r="E15" s="4">
        <v>2220</v>
      </c>
      <c r="F15" s="4">
        <f>VLOOKUP(A15,Planilha2!A13:F126,2,FALSE)</f>
        <v>0</v>
      </c>
      <c r="G15" s="4">
        <f t="shared" si="1"/>
        <v>2220</v>
      </c>
      <c r="H15" s="4">
        <v>936</v>
      </c>
      <c r="I15" s="4">
        <f>VLOOKUP(A15,Planilha2!A13:F126,3,FALSE)</f>
        <v>684</v>
      </c>
      <c r="J15" s="4">
        <f t="shared" si="2"/>
        <v>1620</v>
      </c>
      <c r="K15" s="5">
        <v>0</v>
      </c>
      <c r="L15" s="5">
        <f>VLOOKUP(A15,Planilha2!A13:F126,4,FALSE)</f>
        <v>2034</v>
      </c>
      <c r="M15" s="27">
        <f t="shared" si="3"/>
        <v>2034</v>
      </c>
      <c r="N15" s="6">
        <v>816</v>
      </c>
      <c r="O15" s="6">
        <f>VLOOKUP(A15,Planilha2!A13:F126,5,FALSE)</f>
        <v>1608</v>
      </c>
      <c r="P15" s="6">
        <f t="shared" si="4"/>
        <v>2424</v>
      </c>
      <c r="Q15" s="7">
        <v>6311</v>
      </c>
    </row>
    <row r="16" spans="1:17" x14ac:dyDescent="0.25">
      <c r="A16" s="1" t="s">
        <v>15</v>
      </c>
      <c r="B16" s="4">
        <v>1165</v>
      </c>
      <c r="C16" s="4">
        <v>0</v>
      </c>
      <c r="D16" s="4">
        <f t="shared" si="0"/>
        <v>1165</v>
      </c>
      <c r="E16" s="4">
        <v>1415</v>
      </c>
      <c r="F16" s="4">
        <f>VLOOKUP(A16,Planilha2!A14:F127,2,FALSE)</f>
        <v>0</v>
      </c>
      <c r="G16" s="4">
        <f t="shared" si="1"/>
        <v>1415</v>
      </c>
      <c r="H16" s="4">
        <v>524</v>
      </c>
      <c r="I16" s="4">
        <f>VLOOKUP(A16,Planilha2!A14:F127,3,FALSE)</f>
        <v>804</v>
      </c>
      <c r="J16" s="4">
        <f t="shared" si="2"/>
        <v>1328</v>
      </c>
      <c r="K16" s="5">
        <v>0</v>
      </c>
      <c r="L16" s="5">
        <f>VLOOKUP(A16,Planilha2!A14:F127,4,FALSE)</f>
        <v>1234</v>
      </c>
      <c r="M16" s="27">
        <f t="shared" si="3"/>
        <v>1234</v>
      </c>
      <c r="N16" s="6">
        <v>808</v>
      </c>
      <c r="O16" s="6">
        <f>VLOOKUP(A16,Planilha2!A14:F127,5,FALSE)</f>
        <v>1140</v>
      </c>
      <c r="P16" s="6">
        <f t="shared" si="4"/>
        <v>1948</v>
      </c>
      <c r="Q16" s="7">
        <v>3912</v>
      </c>
    </row>
    <row r="17" spans="1:17" x14ac:dyDescent="0.25">
      <c r="A17" s="1" t="s">
        <v>16</v>
      </c>
      <c r="B17" s="4">
        <v>1936</v>
      </c>
      <c r="C17" s="4">
        <v>0</v>
      </c>
      <c r="D17" s="4">
        <f t="shared" si="0"/>
        <v>1936</v>
      </c>
      <c r="E17" s="4">
        <v>2112</v>
      </c>
      <c r="F17" s="4">
        <f>VLOOKUP(A17,Planilha2!A15:F128,2,FALSE)</f>
        <v>0</v>
      </c>
      <c r="G17" s="4">
        <f t="shared" si="1"/>
        <v>2112</v>
      </c>
      <c r="H17" s="4">
        <v>935</v>
      </c>
      <c r="I17" s="4">
        <f>VLOOKUP(A17,Planilha2!A15:F128,3,FALSE)</f>
        <v>805</v>
      </c>
      <c r="J17" s="4">
        <f t="shared" si="2"/>
        <v>1740</v>
      </c>
      <c r="K17" s="5">
        <v>0</v>
      </c>
      <c r="L17" s="5">
        <f>VLOOKUP(A17,Planilha2!A15:F128,4,FALSE)</f>
        <v>2060</v>
      </c>
      <c r="M17" s="27">
        <f t="shared" si="3"/>
        <v>2060</v>
      </c>
      <c r="N17" s="6">
        <v>792</v>
      </c>
      <c r="O17" s="6">
        <f>VLOOKUP(A17,Planilha2!A15:F128,5,FALSE)</f>
        <v>1644</v>
      </c>
      <c r="P17" s="6">
        <f t="shared" si="4"/>
        <v>2436</v>
      </c>
      <c r="Q17" s="7">
        <v>5775</v>
      </c>
    </row>
    <row r="18" spans="1:17" x14ac:dyDescent="0.25">
      <c r="A18" s="1" t="s">
        <v>17</v>
      </c>
      <c r="B18" s="4">
        <v>1734</v>
      </c>
      <c r="C18" s="4">
        <v>0</v>
      </c>
      <c r="D18" s="4">
        <f t="shared" si="0"/>
        <v>1734</v>
      </c>
      <c r="E18" s="4">
        <v>1988</v>
      </c>
      <c r="F18" s="4">
        <f>VLOOKUP(A18,Planilha2!A16:F129,2,FALSE)</f>
        <v>42</v>
      </c>
      <c r="G18" s="4">
        <f t="shared" si="1"/>
        <v>2030</v>
      </c>
      <c r="H18" s="4">
        <v>1028</v>
      </c>
      <c r="I18" s="4">
        <f>VLOOKUP(A18,Planilha2!A16:F129,3,FALSE)</f>
        <v>1621</v>
      </c>
      <c r="J18" s="4">
        <f t="shared" si="2"/>
        <v>2649</v>
      </c>
      <c r="K18" s="4">
        <v>36</v>
      </c>
      <c r="L18" s="5">
        <f>VLOOKUP(A18,Planilha2!A16:F129,4,FALSE)</f>
        <v>2255</v>
      </c>
      <c r="M18" s="27">
        <f t="shared" si="3"/>
        <v>2291</v>
      </c>
      <c r="N18" s="6">
        <v>792</v>
      </c>
      <c r="O18" s="6">
        <f>VLOOKUP(A18,Planilha2!A16:F129,5,FALSE)</f>
        <v>1459</v>
      </c>
      <c r="P18" s="6">
        <f t="shared" si="4"/>
        <v>2251</v>
      </c>
      <c r="Q18" s="7">
        <v>5578</v>
      </c>
    </row>
    <row r="19" spans="1:17" x14ac:dyDescent="0.25">
      <c r="A19" s="1" t="s">
        <v>18</v>
      </c>
      <c r="B19" s="4">
        <v>144</v>
      </c>
      <c r="C19" s="4">
        <v>0</v>
      </c>
      <c r="D19" s="4">
        <f t="shared" si="0"/>
        <v>144</v>
      </c>
      <c r="E19" s="4">
        <v>899</v>
      </c>
      <c r="F19" s="4">
        <v>300</v>
      </c>
      <c r="G19" s="4">
        <f t="shared" si="1"/>
        <v>1199</v>
      </c>
      <c r="H19" s="4">
        <v>1244</v>
      </c>
      <c r="I19" s="4">
        <v>2056</v>
      </c>
      <c r="J19" s="4">
        <f t="shared" si="2"/>
        <v>3300</v>
      </c>
      <c r="K19" s="5">
        <v>0</v>
      </c>
      <c r="L19" s="5">
        <v>2459</v>
      </c>
      <c r="M19" s="27">
        <f t="shared" si="3"/>
        <v>2459</v>
      </c>
      <c r="N19" s="6">
        <v>733</v>
      </c>
      <c r="O19" s="6">
        <v>1745</v>
      </c>
      <c r="P19" s="6">
        <f t="shared" si="4"/>
        <v>2478</v>
      </c>
      <c r="Q19" s="7">
        <v>3020</v>
      </c>
    </row>
    <row r="20" spans="1:17" x14ac:dyDescent="0.25">
      <c r="A20" s="1" t="s">
        <v>19</v>
      </c>
      <c r="B20" s="4">
        <v>1062</v>
      </c>
      <c r="C20" s="4">
        <v>0</v>
      </c>
      <c r="D20" s="4">
        <f t="shared" si="0"/>
        <v>1062</v>
      </c>
      <c r="E20" s="4">
        <v>1364</v>
      </c>
      <c r="F20" s="4">
        <f>VLOOKUP(A20,Planilha2!A18:F131,2,FALSE)</f>
        <v>0</v>
      </c>
      <c r="G20" s="4">
        <f t="shared" si="1"/>
        <v>1364</v>
      </c>
      <c r="H20" s="4">
        <v>629</v>
      </c>
      <c r="I20" s="4">
        <f>VLOOKUP(A20,Planilha2!A18:F131,3,FALSE)</f>
        <v>589</v>
      </c>
      <c r="J20" s="4">
        <f t="shared" si="2"/>
        <v>1218</v>
      </c>
      <c r="K20" s="5">
        <v>0</v>
      </c>
      <c r="L20" s="5">
        <f>VLOOKUP(A20,Planilha2!A18:F131,4,FALSE)</f>
        <v>1128</v>
      </c>
      <c r="M20" s="27">
        <f t="shared" si="3"/>
        <v>1128</v>
      </c>
      <c r="N20" s="6">
        <v>732</v>
      </c>
      <c r="O20" s="6">
        <f>VLOOKUP(A20,Planilha2!A18:F131,5,FALSE)</f>
        <v>994</v>
      </c>
      <c r="P20" s="6">
        <f t="shared" si="4"/>
        <v>1726</v>
      </c>
      <c r="Q20" s="7">
        <v>3787</v>
      </c>
    </row>
    <row r="21" spans="1:17" x14ac:dyDescent="0.25">
      <c r="A21" s="1" t="s">
        <v>20</v>
      </c>
      <c r="B21" s="4">
        <v>180</v>
      </c>
      <c r="C21" s="4">
        <v>0</v>
      </c>
      <c r="D21" s="4">
        <f t="shared" si="0"/>
        <v>180</v>
      </c>
      <c r="E21" s="4">
        <v>1067</v>
      </c>
      <c r="F21" s="4">
        <v>252</v>
      </c>
      <c r="G21" s="4">
        <f t="shared" si="1"/>
        <v>1319</v>
      </c>
      <c r="H21" s="4">
        <v>974</v>
      </c>
      <c r="I21" s="4">
        <v>1188</v>
      </c>
      <c r="J21" s="4">
        <f t="shared" si="2"/>
        <v>2162</v>
      </c>
      <c r="K21" s="5">
        <v>0</v>
      </c>
      <c r="L21" s="5">
        <v>2127</v>
      </c>
      <c r="M21" s="27">
        <f t="shared" si="3"/>
        <v>2127</v>
      </c>
      <c r="N21" s="6">
        <v>626</v>
      </c>
      <c r="O21" s="6">
        <v>1709</v>
      </c>
      <c r="P21" s="6">
        <f t="shared" si="4"/>
        <v>2335</v>
      </c>
      <c r="Q21" s="7">
        <v>2847</v>
      </c>
    </row>
    <row r="22" spans="1:17" x14ac:dyDescent="0.25">
      <c r="A22" s="1" t="s">
        <v>21</v>
      </c>
      <c r="B22" s="4">
        <v>1292</v>
      </c>
      <c r="C22" s="4">
        <v>0</v>
      </c>
      <c r="D22" s="4">
        <f t="shared" si="0"/>
        <v>1292</v>
      </c>
      <c r="E22" s="4">
        <v>1621</v>
      </c>
      <c r="F22" s="4">
        <f>VLOOKUP(A22,Planilha2!A20:F133,2,FALSE)</f>
        <v>0</v>
      </c>
      <c r="G22" s="4">
        <f t="shared" si="1"/>
        <v>1621</v>
      </c>
      <c r="H22" s="4">
        <v>1045</v>
      </c>
      <c r="I22" s="4">
        <f>VLOOKUP(A22,Planilha2!A20:F133,3,FALSE)</f>
        <v>1003</v>
      </c>
      <c r="J22" s="4">
        <f t="shared" si="2"/>
        <v>2048</v>
      </c>
      <c r="K22" s="4">
        <v>36</v>
      </c>
      <c r="L22" s="5">
        <f>VLOOKUP(A22,Planilha2!A20:F133,4,FALSE)</f>
        <v>1657</v>
      </c>
      <c r="M22" s="27">
        <f t="shared" si="3"/>
        <v>1693</v>
      </c>
      <c r="N22" s="6">
        <v>528</v>
      </c>
      <c r="O22" s="6">
        <f>VLOOKUP(A22,Planilha2!A20:F133,5,FALSE)</f>
        <v>1243</v>
      </c>
      <c r="P22" s="6">
        <f t="shared" si="4"/>
        <v>1771</v>
      </c>
      <c r="Q22" s="7">
        <v>4522</v>
      </c>
    </row>
    <row r="23" spans="1:17" x14ac:dyDescent="0.25">
      <c r="A23" s="1" t="s">
        <v>22</v>
      </c>
      <c r="B23" s="4">
        <v>1200</v>
      </c>
      <c r="C23" s="4">
        <v>0</v>
      </c>
      <c r="D23" s="4">
        <f t="shared" si="0"/>
        <v>1200</v>
      </c>
      <c r="E23" s="4">
        <v>1466</v>
      </c>
      <c r="F23" s="4">
        <f>VLOOKUP(A23,Planilha2!A21:F134,2,FALSE)</f>
        <v>0</v>
      </c>
      <c r="G23" s="4">
        <f t="shared" si="1"/>
        <v>1466</v>
      </c>
      <c r="H23" s="4">
        <v>690</v>
      </c>
      <c r="I23" s="4">
        <f>VLOOKUP(A23,Planilha2!A21:F134,3,FALSE)</f>
        <v>646</v>
      </c>
      <c r="J23" s="4">
        <f t="shared" si="2"/>
        <v>1336</v>
      </c>
      <c r="K23" s="4">
        <v>24</v>
      </c>
      <c r="L23" s="5">
        <f>VLOOKUP(A23,Planilha2!A21:F134,4,FALSE)</f>
        <v>1087</v>
      </c>
      <c r="M23" s="27">
        <f t="shared" si="3"/>
        <v>1111</v>
      </c>
      <c r="N23" s="6">
        <v>424</v>
      </c>
      <c r="O23" s="6">
        <f>VLOOKUP(A23,Planilha2!A21:F134,5,FALSE)</f>
        <v>848</v>
      </c>
      <c r="P23" s="6">
        <f t="shared" si="4"/>
        <v>1272</v>
      </c>
      <c r="Q23" s="7">
        <v>3804</v>
      </c>
    </row>
    <row r="24" spans="1:17" x14ac:dyDescent="0.25">
      <c r="A24" s="1" t="s">
        <v>23</v>
      </c>
      <c r="B24" s="4">
        <v>517</v>
      </c>
      <c r="C24" s="4">
        <v>0</v>
      </c>
      <c r="D24" s="4">
        <f t="shared" si="0"/>
        <v>517</v>
      </c>
      <c r="E24" s="4">
        <v>969</v>
      </c>
      <c r="F24" s="4">
        <f>VLOOKUP(A24,Planilha2!A22:F135,2,FALSE)</f>
        <v>0</v>
      </c>
      <c r="G24" s="4">
        <f t="shared" si="1"/>
        <v>969</v>
      </c>
      <c r="H24" s="4">
        <v>561</v>
      </c>
      <c r="I24" s="4">
        <f>VLOOKUP(A24,Planilha2!A22:F135,3,FALSE)</f>
        <v>379</v>
      </c>
      <c r="J24" s="4">
        <f t="shared" si="2"/>
        <v>940</v>
      </c>
      <c r="K24" s="4">
        <v>360</v>
      </c>
      <c r="L24" s="5">
        <f>VLOOKUP(A24,Planilha2!A22:F135,4,FALSE)</f>
        <v>1059</v>
      </c>
      <c r="M24" s="27">
        <f t="shared" si="3"/>
        <v>1419</v>
      </c>
      <c r="N24" s="6">
        <v>405</v>
      </c>
      <c r="O24" s="6">
        <f>VLOOKUP(A24,Planilha2!A22:F135,5,FALSE)</f>
        <v>990</v>
      </c>
      <c r="P24" s="6">
        <f t="shared" si="4"/>
        <v>1395</v>
      </c>
      <c r="Q24" s="7">
        <v>2812</v>
      </c>
    </row>
    <row r="25" spans="1:17" x14ac:dyDescent="0.25">
      <c r="A25" s="1" t="s">
        <v>24</v>
      </c>
      <c r="B25" s="4">
        <v>1238</v>
      </c>
      <c r="C25" s="4">
        <v>0</v>
      </c>
      <c r="D25" s="4">
        <f t="shared" si="0"/>
        <v>1238</v>
      </c>
      <c r="E25" s="4">
        <v>1358</v>
      </c>
      <c r="F25" s="4">
        <f>VLOOKUP(A25,Planilha2!A23:F136,2,FALSE)</f>
        <v>0</v>
      </c>
      <c r="G25" s="4">
        <f t="shared" si="1"/>
        <v>1358</v>
      </c>
      <c r="H25" s="4">
        <v>636</v>
      </c>
      <c r="I25" s="4">
        <f>VLOOKUP(A25,Planilha2!A23:F136,3,FALSE)</f>
        <v>661</v>
      </c>
      <c r="J25" s="4">
        <f t="shared" si="2"/>
        <v>1297</v>
      </c>
      <c r="K25" s="5">
        <v>0</v>
      </c>
      <c r="L25" s="5">
        <f>VLOOKUP(A25,Planilha2!A23:F136,4,FALSE)</f>
        <v>991</v>
      </c>
      <c r="M25" s="27">
        <f t="shared" si="3"/>
        <v>991</v>
      </c>
      <c r="N25" s="6">
        <v>301</v>
      </c>
      <c r="O25" s="6">
        <f>VLOOKUP(A25,Planilha2!A23:F136,5,FALSE)</f>
        <v>818</v>
      </c>
      <c r="P25" s="6">
        <f t="shared" si="4"/>
        <v>1119</v>
      </c>
      <c r="Q25" s="7">
        <v>3533</v>
      </c>
    </row>
    <row r="26" spans="1:17" x14ac:dyDescent="0.25">
      <c r="A26" s="1" t="s">
        <v>25</v>
      </c>
      <c r="B26" s="4">
        <v>688</v>
      </c>
      <c r="C26" s="4">
        <v>0</v>
      </c>
      <c r="D26" s="4">
        <f t="shared" si="0"/>
        <v>688</v>
      </c>
      <c r="E26" s="4">
        <v>479</v>
      </c>
      <c r="F26" s="4">
        <f>VLOOKUP(A26,Planilha2!A24:F137,2,FALSE)</f>
        <v>0</v>
      </c>
      <c r="G26" s="4">
        <f t="shared" si="1"/>
        <v>479</v>
      </c>
      <c r="H26" s="4">
        <v>276</v>
      </c>
      <c r="I26" s="4">
        <f>VLOOKUP(A26,Planilha2!A24:F137,3,FALSE)</f>
        <v>325</v>
      </c>
      <c r="J26" s="4">
        <f t="shared" si="2"/>
        <v>601</v>
      </c>
      <c r="K26" s="5">
        <v>0</v>
      </c>
      <c r="L26" s="5">
        <f>VLOOKUP(A26,Planilha2!A24:F137,4,FALSE)</f>
        <v>708</v>
      </c>
      <c r="M26" s="27">
        <f t="shared" si="3"/>
        <v>708</v>
      </c>
      <c r="N26" s="6">
        <v>264</v>
      </c>
      <c r="O26" s="6">
        <f>VLOOKUP(A26,Planilha2!A24:F137,5,FALSE)</f>
        <v>348</v>
      </c>
      <c r="P26" s="6">
        <f t="shared" si="4"/>
        <v>612</v>
      </c>
      <c r="Q26" s="7">
        <v>1707</v>
      </c>
    </row>
    <row r="27" spans="1:17" x14ac:dyDescent="0.25">
      <c r="A27" s="1" t="s">
        <v>26</v>
      </c>
      <c r="B27" s="4">
        <v>612</v>
      </c>
      <c r="C27" s="4">
        <v>0</v>
      </c>
      <c r="D27" s="4">
        <f t="shared" si="0"/>
        <v>612</v>
      </c>
      <c r="E27" s="4">
        <v>428</v>
      </c>
      <c r="F27" s="4">
        <f>VLOOKUP(A27,Planilha2!A25:F138,2,FALSE)</f>
        <v>0</v>
      </c>
      <c r="G27" s="4">
        <f t="shared" si="1"/>
        <v>428</v>
      </c>
      <c r="H27" s="4">
        <v>256</v>
      </c>
      <c r="I27" s="4">
        <f>VLOOKUP(A27,Planilha2!A25:F138,3,FALSE)</f>
        <v>390</v>
      </c>
      <c r="J27" s="4">
        <f t="shared" si="2"/>
        <v>646</v>
      </c>
      <c r="K27" s="5">
        <v>0</v>
      </c>
      <c r="L27" s="5">
        <f>VLOOKUP(A27,Planilha2!A25:F138,4,FALSE)</f>
        <v>785</v>
      </c>
      <c r="M27" s="27">
        <f t="shared" si="3"/>
        <v>785</v>
      </c>
      <c r="N27" s="6">
        <v>253</v>
      </c>
      <c r="O27" s="6">
        <f>VLOOKUP(A27,Planilha2!A25:F138,5,FALSE)</f>
        <v>383</v>
      </c>
      <c r="P27" s="6">
        <f t="shared" si="4"/>
        <v>636</v>
      </c>
      <c r="Q27" s="7">
        <v>1549</v>
      </c>
    </row>
    <row r="28" spans="1:17" x14ac:dyDescent="0.25">
      <c r="A28" s="1" t="s">
        <v>27</v>
      </c>
      <c r="B28" s="4">
        <v>160</v>
      </c>
      <c r="C28" s="4">
        <v>0</v>
      </c>
      <c r="D28" s="4">
        <f t="shared" si="0"/>
        <v>160</v>
      </c>
      <c r="E28" s="4">
        <v>206</v>
      </c>
      <c r="F28" s="4">
        <f>VLOOKUP(A28,Planilha2!A26:F139,2,FALSE)</f>
        <v>0</v>
      </c>
      <c r="G28" s="4">
        <f t="shared" si="1"/>
        <v>206</v>
      </c>
      <c r="H28" s="4">
        <v>127</v>
      </c>
      <c r="I28" s="4">
        <f>VLOOKUP(A28,Planilha2!A26:F139,3,FALSE)</f>
        <v>58</v>
      </c>
      <c r="J28" s="4">
        <f t="shared" si="2"/>
        <v>185</v>
      </c>
      <c r="K28" s="4">
        <v>18</v>
      </c>
      <c r="L28" s="5">
        <f>VLOOKUP(A28,Planilha2!A26:F139,4,FALSE)</f>
        <v>148</v>
      </c>
      <c r="M28" s="27">
        <f t="shared" si="3"/>
        <v>166</v>
      </c>
      <c r="N28" s="6">
        <v>233</v>
      </c>
      <c r="O28" s="6">
        <f>VLOOKUP(A28,Planilha2!A26:F139,5,FALSE)</f>
        <v>346</v>
      </c>
      <c r="P28" s="6">
        <f t="shared" si="4"/>
        <v>579</v>
      </c>
      <c r="Q28" s="7">
        <v>744</v>
      </c>
    </row>
    <row r="29" spans="1:17" x14ac:dyDescent="0.25">
      <c r="A29" s="1" t="s">
        <v>28</v>
      </c>
      <c r="B29" s="4">
        <v>139</v>
      </c>
      <c r="C29" s="4">
        <v>0</v>
      </c>
      <c r="D29" s="4">
        <f t="shared" si="0"/>
        <v>139</v>
      </c>
      <c r="E29" s="4">
        <v>184</v>
      </c>
      <c r="F29" s="4">
        <f>VLOOKUP(A29,Planilha2!A27:F140,2,FALSE)</f>
        <v>0</v>
      </c>
      <c r="G29" s="4">
        <f t="shared" si="1"/>
        <v>184</v>
      </c>
      <c r="H29" s="4">
        <v>167</v>
      </c>
      <c r="I29" s="4">
        <f>VLOOKUP(A29,Planilha2!A27:F140,3,FALSE)</f>
        <v>0</v>
      </c>
      <c r="J29" s="4">
        <f t="shared" si="2"/>
        <v>167</v>
      </c>
      <c r="K29" s="4">
        <v>30</v>
      </c>
      <c r="L29" s="5">
        <f>VLOOKUP(A29,Planilha2!A27:F140,4,FALSE)</f>
        <v>191</v>
      </c>
      <c r="M29" s="27">
        <f t="shared" si="3"/>
        <v>221</v>
      </c>
      <c r="N29" s="6">
        <v>216</v>
      </c>
      <c r="O29" s="6">
        <f>VLOOKUP(A29,Planilha2!A27:F140,5,FALSE)</f>
        <v>396</v>
      </c>
      <c r="P29" s="6">
        <f t="shared" si="4"/>
        <v>612</v>
      </c>
      <c r="Q29" s="7">
        <v>736</v>
      </c>
    </row>
    <row r="30" spans="1:17" x14ac:dyDescent="0.25">
      <c r="A30" s="1" t="s">
        <v>29</v>
      </c>
      <c r="B30" s="4">
        <v>74</v>
      </c>
      <c r="C30" s="4">
        <v>0</v>
      </c>
      <c r="D30" s="4">
        <f t="shared" si="0"/>
        <v>74</v>
      </c>
      <c r="E30" s="4">
        <v>108</v>
      </c>
      <c r="F30" s="4">
        <f>VLOOKUP(A30,Planilha2!A28:F141,2,FALSE)</f>
        <v>0</v>
      </c>
      <c r="G30" s="4">
        <f t="shared" si="1"/>
        <v>108</v>
      </c>
      <c r="H30" s="4">
        <v>72</v>
      </c>
      <c r="I30" s="4">
        <f>VLOOKUP(A30,Planilha2!A28:F141,3,FALSE)</f>
        <v>12</v>
      </c>
      <c r="J30" s="4">
        <f t="shared" si="2"/>
        <v>84</v>
      </c>
      <c r="K30" s="5">
        <v>0</v>
      </c>
      <c r="L30" s="5">
        <f>VLOOKUP(A30,Planilha2!A28:F141,4,FALSE)</f>
        <v>168</v>
      </c>
      <c r="M30" s="27">
        <f t="shared" si="3"/>
        <v>168</v>
      </c>
      <c r="N30" s="6">
        <v>204</v>
      </c>
      <c r="O30" s="6">
        <f>VLOOKUP(A30,Planilha2!A28:F141,5,FALSE)</f>
        <v>304</v>
      </c>
      <c r="P30" s="6">
        <f t="shared" si="4"/>
        <v>508</v>
      </c>
      <c r="Q30" s="7">
        <v>458</v>
      </c>
    </row>
    <row r="31" spans="1:17" x14ac:dyDescent="0.25">
      <c r="A31" s="1" t="s">
        <v>30</v>
      </c>
      <c r="B31" s="5">
        <v>0</v>
      </c>
      <c r="C31" s="4">
        <v>0</v>
      </c>
      <c r="D31" s="4">
        <f t="shared" si="0"/>
        <v>0</v>
      </c>
      <c r="E31" s="5">
        <v>0</v>
      </c>
      <c r="F31" s="4">
        <f>VLOOKUP(A31,Planilha2!A29:F142,2,FALSE)</f>
        <v>0</v>
      </c>
      <c r="G31" s="4">
        <f t="shared" si="1"/>
        <v>0</v>
      </c>
      <c r="H31" s="5">
        <v>0</v>
      </c>
      <c r="I31" s="4">
        <f>VLOOKUP(A31,Planilha2!A29:F142,3,FALSE)</f>
        <v>0</v>
      </c>
      <c r="J31" s="4">
        <f t="shared" si="2"/>
        <v>0</v>
      </c>
      <c r="K31" s="5">
        <v>0</v>
      </c>
      <c r="L31" s="5">
        <v>385</v>
      </c>
      <c r="M31" s="27">
        <f t="shared" si="3"/>
        <v>385</v>
      </c>
      <c r="N31" s="6">
        <v>201</v>
      </c>
      <c r="O31" s="6">
        <f>VLOOKUP(A31,Planilha2!A29:F142,5,FALSE)</f>
        <v>90</v>
      </c>
      <c r="P31" s="6">
        <f t="shared" si="4"/>
        <v>291</v>
      </c>
      <c r="Q31" s="7">
        <v>201</v>
      </c>
    </row>
    <row r="32" spans="1:17" x14ac:dyDescent="0.25">
      <c r="A32" s="1" t="s">
        <v>31</v>
      </c>
      <c r="B32" s="4">
        <v>146</v>
      </c>
      <c r="C32" s="4">
        <v>0</v>
      </c>
      <c r="D32" s="4">
        <f t="shared" si="0"/>
        <v>146</v>
      </c>
      <c r="E32" s="4">
        <v>312</v>
      </c>
      <c r="F32" s="4">
        <f>VLOOKUP(A32,Planilha2!A30:F143,2,FALSE)</f>
        <v>0</v>
      </c>
      <c r="G32" s="4">
        <f t="shared" si="1"/>
        <v>312</v>
      </c>
      <c r="H32" s="4">
        <v>149</v>
      </c>
      <c r="I32" s="4">
        <f>VLOOKUP(A32,Planilha2!A30:F143,3,FALSE)</f>
        <v>137</v>
      </c>
      <c r="J32" s="4">
        <f t="shared" si="2"/>
        <v>286</v>
      </c>
      <c r="K32" s="5">
        <v>0</v>
      </c>
      <c r="L32" s="5">
        <f>VLOOKUP(A32,Planilha2!A30:F143,4,FALSE)</f>
        <v>228</v>
      </c>
      <c r="M32" s="27">
        <f t="shared" si="3"/>
        <v>228</v>
      </c>
      <c r="N32" s="6">
        <v>180</v>
      </c>
      <c r="O32" s="6">
        <f>VLOOKUP(A32,Planilha2!A30:F143,5,FALSE)</f>
        <v>216</v>
      </c>
      <c r="P32" s="6">
        <f t="shared" si="4"/>
        <v>396</v>
      </c>
      <c r="Q32" s="7">
        <v>787</v>
      </c>
    </row>
    <row r="33" spans="1:17" x14ac:dyDescent="0.25">
      <c r="A33" s="1" t="s">
        <v>32</v>
      </c>
      <c r="B33" s="4">
        <v>84</v>
      </c>
      <c r="C33" s="4">
        <v>0</v>
      </c>
      <c r="D33" s="4">
        <f t="shared" si="0"/>
        <v>84</v>
      </c>
      <c r="E33" s="4">
        <v>108</v>
      </c>
      <c r="F33" s="4">
        <f>VLOOKUP(A33,Planilha2!A31:F144,2,FALSE)</f>
        <v>0</v>
      </c>
      <c r="G33" s="4">
        <f t="shared" si="1"/>
        <v>108</v>
      </c>
      <c r="H33" s="4">
        <v>60</v>
      </c>
      <c r="I33" s="4">
        <f>VLOOKUP(A33,Planilha2!A31:F144,3,FALSE)</f>
        <v>12</v>
      </c>
      <c r="J33" s="4">
        <f t="shared" si="2"/>
        <v>72</v>
      </c>
      <c r="K33" s="5">
        <v>0</v>
      </c>
      <c r="L33" s="5">
        <f>VLOOKUP(A33,Planilha2!A31:F144,4,FALSE)</f>
        <v>168</v>
      </c>
      <c r="M33" s="27">
        <f t="shared" si="3"/>
        <v>168</v>
      </c>
      <c r="N33" s="6">
        <v>168</v>
      </c>
      <c r="O33" s="6">
        <f>VLOOKUP(A33,Planilha2!A31:F144,5,FALSE)</f>
        <v>324</v>
      </c>
      <c r="P33" s="6">
        <f t="shared" si="4"/>
        <v>492</v>
      </c>
      <c r="Q33" s="7">
        <v>420</v>
      </c>
    </row>
    <row r="34" spans="1:17" x14ac:dyDescent="0.25">
      <c r="A34" s="1" t="s">
        <v>33</v>
      </c>
      <c r="B34" s="4">
        <v>174</v>
      </c>
      <c r="C34" s="4">
        <v>0</v>
      </c>
      <c r="D34" s="4">
        <f t="shared" si="0"/>
        <v>174</v>
      </c>
      <c r="E34" s="4">
        <v>324</v>
      </c>
      <c r="F34" s="4">
        <f>VLOOKUP(A34,Planilha2!A32:F145,2,FALSE)</f>
        <v>0</v>
      </c>
      <c r="G34" s="4">
        <f t="shared" si="1"/>
        <v>324</v>
      </c>
      <c r="H34" s="4">
        <v>178</v>
      </c>
      <c r="I34" s="4">
        <f>VLOOKUP(A34,Planilha2!A32:F145,3,FALSE)</f>
        <v>156</v>
      </c>
      <c r="J34" s="4">
        <f t="shared" si="2"/>
        <v>334</v>
      </c>
      <c r="K34" s="5">
        <v>0</v>
      </c>
      <c r="L34" s="5">
        <f>VLOOKUP(A34,Planilha2!A32:F145,4,FALSE)</f>
        <v>228</v>
      </c>
      <c r="M34" s="27">
        <f t="shared" si="3"/>
        <v>228</v>
      </c>
      <c r="N34" s="6">
        <v>168</v>
      </c>
      <c r="O34" s="6">
        <f>VLOOKUP(A34,Planilha2!A32:F145,5,FALSE)</f>
        <v>162</v>
      </c>
      <c r="P34" s="6">
        <f t="shared" si="4"/>
        <v>330</v>
      </c>
      <c r="Q34" s="7">
        <v>844</v>
      </c>
    </row>
    <row r="35" spans="1:17" x14ac:dyDescent="0.25">
      <c r="A35" s="1" t="s">
        <v>34</v>
      </c>
      <c r="B35" s="4">
        <v>1224</v>
      </c>
      <c r="C35" s="4">
        <v>0</v>
      </c>
      <c r="D35" s="4">
        <f t="shared" si="0"/>
        <v>1224</v>
      </c>
      <c r="E35" s="4">
        <v>624</v>
      </c>
      <c r="F35" s="4">
        <f>VLOOKUP(A35,Planilha2!A33:F146,2,FALSE)</f>
        <v>0</v>
      </c>
      <c r="G35" s="4">
        <f t="shared" si="1"/>
        <v>624</v>
      </c>
      <c r="H35" s="4">
        <v>456</v>
      </c>
      <c r="I35" s="4">
        <f>VLOOKUP(A35,Planilha2!A33:F146,3,FALSE)</f>
        <v>168</v>
      </c>
      <c r="J35" s="4">
        <f t="shared" si="2"/>
        <v>624</v>
      </c>
      <c r="K35" s="5">
        <v>0</v>
      </c>
      <c r="L35" s="5">
        <f>VLOOKUP(A35,Planilha2!A33:F146,4,FALSE)</f>
        <v>437</v>
      </c>
      <c r="M35" s="27">
        <f t="shared" si="3"/>
        <v>437</v>
      </c>
      <c r="N35" s="6">
        <v>168</v>
      </c>
      <c r="O35" s="6">
        <f>VLOOKUP(A35,Planilha2!A33:F146,5,FALSE)</f>
        <v>300</v>
      </c>
      <c r="P35" s="6">
        <f t="shared" si="4"/>
        <v>468</v>
      </c>
      <c r="Q35" s="7">
        <v>2472</v>
      </c>
    </row>
    <row r="36" spans="1:17" x14ac:dyDescent="0.25">
      <c r="A36" s="1" t="s">
        <v>35</v>
      </c>
      <c r="B36" s="4">
        <v>504</v>
      </c>
      <c r="C36" s="4">
        <v>0</v>
      </c>
      <c r="D36" s="4">
        <f t="shared" si="0"/>
        <v>504</v>
      </c>
      <c r="E36" s="4">
        <v>922</v>
      </c>
      <c r="F36" s="4">
        <v>0</v>
      </c>
      <c r="G36" s="4">
        <f t="shared" si="1"/>
        <v>922</v>
      </c>
      <c r="H36" s="4">
        <v>368</v>
      </c>
      <c r="I36" s="4">
        <v>300</v>
      </c>
      <c r="J36" s="4">
        <f t="shared" si="2"/>
        <v>668</v>
      </c>
      <c r="K36" s="5">
        <v>0</v>
      </c>
      <c r="L36" s="5">
        <v>868</v>
      </c>
      <c r="M36" s="27">
        <f t="shared" si="3"/>
        <v>868</v>
      </c>
      <c r="N36" s="6">
        <v>156</v>
      </c>
      <c r="O36" s="6">
        <v>564</v>
      </c>
      <c r="P36" s="6">
        <f t="shared" si="4"/>
        <v>720</v>
      </c>
      <c r="Q36" s="7">
        <v>1950</v>
      </c>
    </row>
    <row r="37" spans="1:17" x14ac:dyDescent="0.25">
      <c r="A37" s="1" t="s">
        <v>36</v>
      </c>
      <c r="B37" s="4">
        <v>172</v>
      </c>
      <c r="C37" s="4">
        <v>0</v>
      </c>
      <c r="D37" s="4">
        <f t="shared" si="0"/>
        <v>172</v>
      </c>
      <c r="E37" s="4">
        <v>334</v>
      </c>
      <c r="F37" s="4">
        <v>0</v>
      </c>
      <c r="G37" s="4">
        <f t="shared" si="1"/>
        <v>334</v>
      </c>
      <c r="H37" s="4">
        <v>171</v>
      </c>
      <c r="I37" s="4">
        <v>169</v>
      </c>
      <c r="J37" s="4">
        <f t="shared" si="2"/>
        <v>340</v>
      </c>
      <c r="K37" s="4">
        <v>17</v>
      </c>
      <c r="L37" s="5">
        <v>486</v>
      </c>
      <c r="M37" s="27">
        <f t="shared" si="3"/>
        <v>503</v>
      </c>
      <c r="N37" s="6">
        <v>149</v>
      </c>
      <c r="O37" s="6">
        <v>368</v>
      </c>
      <c r="P37" s="6">
        <f t="shared" si="4"/>
        <v>517</v>
      </c>
      <c r="Q37" s="7">
        <v>843</v>
      </c>
    </row>
    <row r="38" spans="1:17" x14ac:dyDescent="0.25">
      <c r="A38" s="1" t="s">
        <v>37</v>
      </c>
      <c r="B38" s="5">
        <v>0</v>
      </c>
      <c r="C38" s="4">
        <v>0</v>
      </c>
      <c r="D38" s="4">
        <f t="shared" si="0"/>
        <v>0</v>
      </c>
      <c r="E38" s="5">
        <v>0</v>
      </c>
      <c r="F38" s="4">
        <f>VLOOKUP(A38,Planilha2!A36:F149,2,FALSE)</f>
        <v>0</v>
      </c>
      <c r="G38" s="4">
        <f t="shared" si="1"/>
        <v>0</v>
      </c>
      <c r="H38" s="5">
        <v>0</v>
      </c>
      <c r="I38" s="4">
        <f>VLOOKUP(A38,Planilha2!A36:F149,3,FALSE)</f>
        <v>0</v>
      </c>
      <c r="J38" s="4">
        <f t="shared" si="2"/>
        <v>0</v>
      </c>
      <c r="K38" s="5">
        <v>0</v>
      </c>
      <c r="L38" s="5">
        <f>VLOOKUP(A38,Planilha2!A36:F149,4,FALSE)</f>
        <v>0</v>
      </c>
      <c r="M38" s="27">
        <f t="shared" si="3"/>
        <v>0</v>
      </c>
      <c r="N38" s="6">
        <v>144</v>
      </c>
      <c r="O38" s="6">
        <f>VLOOKUP(A38,Planilha2!A36:F149,5,FALSE)</f>
        <v>276</v>
      </c>
      <c r="P38" s="6">
        <f t="shared" si="4"/>
        <v>420</v>
      </c>
      <c r="Q38" s="7">
        <v>144</v>
      </c>
    </row>
    <row r="39" spans="1:17" x14ac:dyDescent="0.25">
      <c r="A39" s="1" t="s">
        <v>38</v>
      </c>
      <c r="B39" s="4">
        <v>1282</v>
      </c>
      <c r="C39" s="4">
        <v>0</v>
      </c>
      <c r="D39" s="4">
        <f t="shared" si="0"/>
        <v>1282</v>
      </c>
      <c r="E39" s="4">
        <v>696</v>
      </c>
      <c r="F39" s="4">
        <v>0</v>
      </c>
      <c r="G39" s="4">
        <f t="shared" si="1"/>
        <v>696</v>
      </c>
      <c r="H39" s="4">
        <v>592</v>
      </c>
      <c r="I39" s="4">
        <v>192</v>
      </c>
      <c r="J39" s="4">
        <f t="shared" si="2"/>
        <v>784</v>
      </c>
      <c r="K39" s="4">
        <v>21</v>
      </c>
      <c r="L39" s="5">
        <v>494</v>
      </c>
      <c r="M39" s="27">
        <f t="shared" si="3"/>
        <v>515</v>
      </c>
      <c r="N39" s="6">
        <v>144</v>
      </c>
      <c r="O39" s="6">
        <v>336</v>
      </c>
      <c r="P39" s="6">
        <f t="shared" si="4"/>
        <v>480</v>
      </c>
      <c r="Q39" s="7">
        <v>2735</v>
      </c>
    </row>
    <row r="40" spans="1:17" x14ac:dyDescent="0.25">
      <c r="A40" s="1" t="s">
        <v>39</v>
      </c>
      <c r="B40" s="4">
        <v>131</v>
      </c>
      <c r="C40" s="4">
        <v>0</v>
      </c>
      <c r="D40" s="4">
        <f t="shared" si="0"/>
        <v>131</v>
      </c>
      <c r="E40" s="4">
        <v>148</v>
      </c>
      <c r="F40" s="4">
        <f>VLOOKUP(A40,Planilha2!A38:F151,2,FALSE)</f>
        <v>0</v>
      </c>
      <c r="G40" s="4">
        <f t="shared" si="1"/>
        <v>148</v>
      </c>
      <c r="H40" s="4">
        <v>34</v>
      </c>
      <c r="I40" s="4">
        <f>VLOOKUP(A40,Planilha2!A38:F151,3,FALSE)</f>
        <v>124</v>
      </c>
      <c r="J40" s="4">
        <f t="shared" si="2"/>
        <v>158</v>
      </c>
      <c r="K40" s="5">
        <v>0</v>
      </c>
      <c r="L40" s="5">
        <f>VLOOKUP(A40,Planilha2!A38:F151,4,FALSE)</f>
        <v>145</v>
      </c>
      <c r="M40" s="27">
        <f t="shared" si="3"/>
        <v>145</v>
      </c>
      <c r="N40" s="6">
        <v>141</v>
      </c>
      <c r="O40" s="6">
        <f>VLOOKUP(A40,Planilha2!A38:F151,5,FALSE)</f>
        <v>125</v>
      </c>
      <c r="P40" s="6">
        <f t="shared" si="4"/>
        <v>266</v>
      </c>
      <c r="Q40" s="7">
        <v>454</v>
      </c>
    </row>
    <row r="41" spans="1:17" x14ac:dyDescent="0.25">
      <c r="A41" s="1" t="s">
        <v>40</v>
      </c>
      <c r="B41" s="4">
        <v>130</v>
      </c>
      <c r="C41" s="4">
        <v>0</v>
      </c>
      <c r="D41" s="4">
        <f t="shared" si="0"/>
        <v>130</v>
      </c>
      <c r="E41" s="4">
        <v>126</v>
      </c>
      <c r="F41" s="4">
        <f>VLOOKUP(A41,Planilha2!A39:F152,2,FALSE)</f>
        <v>0</v>
      </c>
      <c r="G41" s="4">
        <f t="shared" si="1"/>
        <v>126</v>
      </c>
      <c r="H41" s="4">
        <v>44</v>
      </c>
      <c r="I41" s="4">
        <f>VLOOKUP(A41,Planilha2!A39:F152,3,FALSE)</f>
        <v>87</v>
      </c>
      <c r="J41" s="4">
        <f t="shared" si="2"/>
        <v>131</v>
      </c>
      <c r="K41" s="5">
        <v>0</v>
      </c>
      <c r="L41" s="5">
        <f>VLOOKUP(A41,Planilha2!A39:F152,4,FALSE)</f>
        <v>151</v>
      </c>
      <c r="M41" s="27">
        <f t="shared" si="3"/>
        <v>151</v>
      </c>
      <c r="N41" s="6">
        <v>134</v>
      </c>
      <c r="O41" s="6">
        <f>VLOOKUP(A41,Planilha2!A39:F152,5,FALSE)</f>
        <v>128</v>
      </c>
      <c r="P41" s="6">
        <f t="shared" si="4"/>
        <v>262</v>
      </c>
      <c r="Q41" s="7">
        <v>434</v>
      </c>
    </row>
    <row r="42" spans="1:17" x14ac:dyDescent="0.25">
      <c r="A42" s="1" t="s">
        <v>41</v>
      </c>
      <c r="B42" s="4">
        <v>37</v>
      </c>
      <c r="C42" s="4">
        <v>0</v>
      </c>
      <c r="D42" s="4">
        <f t="shared" si="0"/>
        <v>37</v>
      </c>
      <c r="E42" s="4">
        <v>103</v>
      </c>
      <c r="F42" s="4">
        <f>VLOOKUP(A42,Planilha2!A40:F153,2,FALSE)</f>
        <v>0</v>
      </c>
      <c r="G42" s="4">
        <f t="shared" si="1"/>
        <v>103</v>
      </c>
      <c r="H42" s="4">
        <v>81</v>
      </c>
      <c r="I42" s="4">
        <f>VLOOKUP(A42,Planilha2!A40:F153,3,FALSE)</f>
        <v>0</v>
      </c>
      <c r="J42" s="4">
        <f t="shared" si="2"/>
        <v>81</v>
      </c>
      <c r="K42" s="4">
        <v>17</v>
      </c>
      <c r="L42" s="5">
        <f>VLOOKUP(A42,Planilha2!A40:F153,4,FALSE)</f>
        <v>51</v>
      </c>
      <c r="M42" s="27">
        <f t="shared" si="3"/>
        <v>68</v>
      </c>
      <c r="N42" s="6">
        <v>132</v>
      </c>
      <c r="O42" s="6">
        <f>VLOOKUP(A42,Planilha2!A40:F153,5,FALSE)</f>
        <v>232</v>
      </c>
      <c r="P42" s="6">
        <f t="shared" si="4"/>
        <v>364</v>
      </c>
      <c r="Q42" s="7">
        <v>370</v>
      </c>
    </row>
    <row r="43" spans="1:17" x14ac:dyDescent="0.25">
      <c r="A43" s="1" t="s">
        <v>42</v>
      </c>
      <c r="B43" s="4">
        <v>157</v>
      </c>
      <c r="C43" s="4">
        <v>0</v>
      </c>
      <c r="D43" s="4">
        <f t="shared" si="0"/>
        <v>157</v>
      </c>
      <c r="E43" s="4">
        <v>188</v>
      </c>
      <c r="F43" s="4">
        <f>VLOOKUP(A43,Planilha2!A41:F154,2,FALSE)</f>
        <v>0</v>
      </c>
      <c r="G43" s="4">
        <f t="shared" si="1"/>
        <v>188</v>
      </c>
      <c r="H43" s="4">
        <v>134</v>
      </c>
      <c r="I43" s="4">
        <f>VLOOKUP(A43,Planilha2!A41:F154,3,FALSE)</f>
        <v>5</v>
      </c>
      <c r="J43" s="4">
        <f t="shared" si="2"/>
        <v>139</v>
      </c>
      <c r="K43" s="5">
        <v>0</v>
      </c>
      <c r="L43" s="5">
        <f>VLOOKUP(A43,Planilha2!A41:F154,4,FALSE)</f>
        <v>327</v>
      </c>
      <c r="M43" s="27">
        <f t="shared" si="3"/>
        <v>327</v>
      </c>
      <c r="N43" s="6">
        <v>128</v>
      </c>
      <c r="O43" s="6">
        <f>VLOOKUP(A43,Planilha2!A41:F154,5,FALSE)</f>
        <v>273</v>
      </c>
      <c r="P43" s="6">
        <f t="shared" si="4"/>
        <v>401</v>
      </c>
      <c r="Q43" s="7">
        <v>607</v>
      </c>
    </row>
    <row r="44" spans="1:17" x14ac:dyDescent="0.25">
      <c r="A44" s="1" t="s">
        <v>43</v>
      </c>
      <c r="B44" s="4">
        <v>64</v>
      </c>
      <c r="C44" s="4">
        <v>0</v>
      </c>
      <c r="D44" s="4">
        <f t="shared" si="0"/>
        <v>64</v>
      </c>
      <c r="E44" s="4">
        <v>112</v>
      </c>
      <c r="F44" s="4">
        <f>VLOOKUP(A44,Planilha2!A42:F155,2,FALSE)</f>
        <v>0</v>
      </c>
      <c r="G44" s="4">
        <f t="shared" si="1"/>
        <v>112</v>
      </c>
      <c r="H44" s="4">
        <v>66</v>
      </c>
      <c r="I44" s="4">
        <f>VLOOKUP(A44,Planilha2!A42:F155,3,FALSE)</f>
        <v>68</v>
      </c>
      <c r="J44" s="4">
        <f t="shared" si="2"/>
        <v>134</v>
      </c>
      <c r="K44" s="4">
        <v>12</v>
      </c>
      <c r="L44" s="5">
        <f>VLOOKUP(A44,Planilha2!A42:F155,4,FALSE)</f>
        <v>150</v>
      </c>
      <c r="M44" s="27">
        <f t="shared" si="3"/>
        <v>162</v>
      </c>
      <c r="N44" s="6">
        <v>120</v>
      </c>
      <c r="O44" s="6">
        <f>VLOOKUP(A44,Planilha2!A42:F155,5,FALSE)</f>
        <v>269</v>
      </c>
      <c r="P44" s="6">
        <f t="shared" si="4"/>
        <v>389</v>
      </c>
      <c r="Q44" s="7">
        <v>374</v>
      </c>
    </row>
    <row r="45" spans="1:17" x14ac:dyDescent="0.25">
      <c r="A45" s="1" t="s">
        <v>44</v>
      </c>
      <c r="B45" s="4">
        <v>28</v>
      </c>
      <c r="C45" s="4">
        <v>0</v>
      </c>
      <c r="D45" s="4">
        <f t="shared" si="0"/>
        <v>28</v>
      </c>
      <c r="E45" s="4">
        <v>52</v>
      </c>
      <c r="F45" s="4">
        <f>VLOOKUP(A45,Planilha2!A43:F156,2,FALSE)</f>
        <v>0</v>
      </c>
      <c r="G45" s="4">
        <f t="shared" si="1"/>
        <v>52</v>
      </c>
      <c r="H45" s="4">
        <v>18</v>
      </c>
      <c r="I45" s="4">
        <f>VLOOKUP(A45,Planilha2!A43:F156,3,FALSE)</f>
        <v>90</v>
      </c>
      <c r="J45" s="4">
        <f t="shared" si="2"/>
        <v>108</v>
      </c>
      <c r="K45" s="4">
        <v>18</v>
      </c>
      <c r="L45" s="5">
        <f>VLOOKUP(A45,Planilha2!A43:F156,4,FALSE)</f>
        <v>90</v>
      </c>
      <c r="M45" s="27">
        <f t="shared" si="3"/>
        <v>108</v>
      </c>
      <c r="N45" s="6">
        <v>120</v>
      </c>
      <c r="O45" s="6">
        <f>VLOOKUP(A45,Planilha2!A43:F156,5,FALSE)</f>
        <v>72</v>
      </c>
      <c r="P45" s="6">
        <f t="shared" si="4"/>
        <v>192</v>
      </c>
      <c r="Q45" s="7">
        <v>236</v>
      </c>
    </row>
    <row r="46" spans="1:17" x14ac:dyDescent="0.25">
      <c r="A46" s="1" t="s">
        <v>45</v>
      </c>
      <c r="B46" s="4">
        <v>2280</v>
      </c>
      <c r="C46" s="4">
        <v>0</v>
      </c>
      <c r="D46" s="4">
        <f t="shared" si="0"/>
        <v>2280</v>
      </c>
      <c r="E46" s="4">
        <v>1905</v>
      </c>
      <c r="F46" s="4">
        <v>0</v>
      </c>
      <c r="G46" s="4">
        <f t="shared" si="1"/>
        <v>1905</v>
      </c>
      <c r="H46" s="4">
        <v>504</v>
      </c>
      <c r="I46" s="4">
        <v>564</v>
      </c>
      <c r="J46" s="4">
        <f t="shared" si="2"/>
        <v>1068</v>
      </c>
      <c r="K46" s="5">
        <v>0</v>
      </c>
      <c r="L46" s="5">
        <v>912</v>
      </c>
      <c r="M46" s="27">
        <f t="shared" si="3"/>
        <v>912</v>
      </c>
      <c r="N46" s="6">
        <v>120</v>
      </c>
      <c r="O46" s="6">
        <v>460</v>
      </c>
      <c r="P46" s="6">
        <f t="shared" si="4"/>
        <v>580</v>
      </c>
      <c r="Q46" s="7">
        <v>4809</v>
      </c>
    </row>
    <row r="47" spans="1:17" x14ac:dyDescent="0.25">
      <c r="A47" s="1" t="s">
        <v>46</v>
      </c>
      <c r="B47" s="4">
        <v>24</v>
      </c>
      <c r="C47" s="4">
        <v>0</v>
      </c>
      <c r="D47" s="4">
        <f t="shared" si="0"/>
        <v>24</v>
      </c>
      <c r="E47" s="4">
        <v>349</v>
      </c>
      <c r="F47" s="4">
        <v>0</v>
      </c>
      <c r="G47" s="4">
        <f t="shared" si="1"/>
        <v>349</v>
      </c>
      <c r="H47" s="4">
        <v>168</v>
      </c>
      <c r="I47" s="4">
        <v>60</v>
      </c>
      <c r="J47" s="4">
        <f t="shared" si="2"/>
        <v>228</v>
      </c>
      <c r="K47" s="4">
        <v>24</v>
      </c>
      <c r="L47" s="5">
        <v>456</v>
      </c>
      <c r="M47" s="27">
        <f t="shared" si="3"/>
        <v>480</v>
      </c>
      <c r="N47" s="6">
        <v>120</v>
      </c>
      <c r="O47" s="6">
        <v>312</v>
      </c>
      <c r="P47" s="6">
        <f t="shared" si="4"/>
        <v>432</v>
      </c>
      <c r="Q47" s="7">
        <v>685</v>
      </c>
    </row>
    <row r="48" spans="1:17" x14ac:dyDescent="0.25">
      <c r="A48" s="1" t="s">
        <v>47</v>
      </c>
      <c r="B48" s="4">
        <v>2762</v>
      </c>
      <c r="C48" s="4">
        <v>0</v>
      </c>
      <c r="D48" s="4">
        <f t="shared" si="0"/>
        <v>2762</v>
      </c>
      <c r="E48" s="4">
        <v>2830</v>
      </c>
      <c r="F48" s="4">
        <v>0</v>
      </c>
      <c r="G48" s="4">
        <f t="shared" si="1"/>
        <v>2830</v>
      </c>
      <c r="H48" s="4">
        <v>1073</v>
      </c>
      <c r="I48" s="4">
        <v>540</v>
      </c>
      <c r="J48" s="4">
        <f t="shared" si="2"/>
        <v>1613</v>
      </c>
      <c r="K48" s="4">
        <v>55</v>
      </c>
      <c r="L48" s="5">
        <v>1275</v>
      </c>
      <c r="M48" s="27">
        <f t="shared" si="3"/>
        <v>1330</v>
      </c>
      <c r="N48" s="6">
        <v>110</v>
      </c>
      <c r="O48" s="6">
        <v>480</v>
      </c>
      <c r="P48" s="6">
        <f t="shared" si="4"/>
        <v>590</v>
      </c>
      <c r="Q48" s="7">
        <v>6830</v>
      </c>
    </row>
    <row r="49" spans="1:17" x14ac:dyDescent="0.25">
      <c r="A49" s="1" t="s">
        <v>48</v>
      </c>
      <c r="B49" s="4">
        <v>2796</v>
      </c>
      <c r="C49" s="4">
        <v>0</v>
      </c>
      <c r="D49" s="4">
        <f t="shared" si="0"/>
        <v>2796</v>
      </c>
      <c r="E49" s="4">
        <v>2978</v>
      </c>
      <c r="F49" s="4">
        <v>0</v>
      </c>
      <c r="G49" s="4">
        <f t="shared" si="1"/>
        <v>2978</v>
      </c>
      <c r="H49" s="4">
        <v>1535</v>
      </c>
      <c r="I49" s="4">
        <v>120</v>
      </c>
      <c r="J49" s="4">
        <f t="shared" si="2"/>
        <v>1655</v>
      </c>
      <c r="K49" s="4">
        <v>67</v>
      </c>
      <c r="L49" s="5">
        <v>1323</v>
      </c>
      <c r="M49" s="27">
        <f t="shared" si="3"/>
        <v>1390</v>
      </c>
      <c r="N49" s="6">
        <v>110</v>
      </c>
      <c r="O49" s="6">
        <v>480</v>
      </c>
      <c r="P49" s="6">
        <f t="shared" si="4"/>
        <v>590</v>
      </c>
      <c r="Q49" s="7">
        <v>7486</v>
      </c>
    </row>
    <row r="50" spans="1:17" x14ac:dyDescent="0.25">
      <c r="A50" s="1" t="s">
        <v>49</v>
      </c>
      <c r="B50" s="5">
        <v>0</v>
      </c>
      <c r="C50" s="4">
        <v>0</v>
      </c>
      <c r="D50" s="4">
        <f t="shared" si="0"/>
        <v>0</v>
      </c>
      <c r="E50" s="5">
        <v>0</v>
      </c>
      <c r="F50" s="4">
        <v>0</v>
      </c>
      <c r="G50" s="4">
        <f t="shared" si="1"/>
        <v>0</v>
      </c>
      <c r="H50" s="5">
        <v>0</v>
      </c>
      <c r="I50" s="4">
        <v>0</v>
      </c>
      <c r="J50" s="4">
        <f t="shared" si="2"/>
        <v>0</v>
      </c>
      <c r="K50" s="5">
        <v>0</v>
      </c>
      <c r="L50" s="5">
        <v>0</v>
      </c>
      <c r="M50" s="27">
        <f t="shared" si="3"/>
        <v>0</v>
      </c>
      <c r="N50" s="6">
        <v>110</v>
      </c>
      <c r="O50" s="6">
        <v>300</v>
      </c>
      <c r="P50" s="6">
        <f t="shared" si="4"/>
        <v>410</v>
      </c>
      <c r="Q50" s="7">
        <v>110</v>
      </c>
    </row>
    <row r="51" spans="1:17" x14ac:dyDescent="0.25">
      <c r="A51" s="1" t="s">
        <v>50</v>
      </c>
      <c r="B51" s="5">
        <v>0</v>
      </c>
      <c r="C51" s="4">
        <v>0</v>
      </c>
      <c r="D51" s="4">
        <f t="shared" si="0"/>
        <v>0</v>
      </c>
      <c r="E51" s="4">
        <v>4</v>
      </c>
      <c r="F51" s="4">
        <f>VLOOKUP(A51,Planilha2!A49:F162,2,FALSE)</f>
        <v>0</v>
      </c>
      <c r="G51" s="4">
        <f t="shared" si="1"/>
        <v>4</v>
      </c>
      <c r="H51" s="4">
        <v>9</v>
      </c>
      <c r="I51" s="4">
        <f>VLOOKUP(A51,Planilha2!A49:F162,3,FALSE)</f>
        <v>0</v>
      </c>
      <c r="J51" s="4">
        <f t="shared" si="2"/>
        <v>9</v>
      </c>
      <c r="K51" s="4">
        <v>4</v>
      </c>
      <c r="L51" s="5">
        <f>VLOOKUP(A51,Planilha2!A49:F162,4,FALSE)</f>
        <v>0</v>
      </c>
      <c r="M51" s="27">
        <f t="shared" si="3"/>
        <v>4</v>
      </c>
      <c r="N51" s="6">
        <v>109</v>
      </c>
      <c r="O51" s="6">
        <f>VLOOKUP(A51,Planilha2!A49:F162,5,FALSE)</f>
        <v>148</v>
      </c>
      <c r="P51" s="6">
        <f t="shared" si="4"/>
        <v>257</v>
      </c>
      <c r="Q51" s="7">
        <v>126</v>
      </c>
    </row>
    <row r="52" spans="1:17" x14ac:dyDescent="0.25">
      <c r="A52" s="1" t="s">
        <v>51</v>
      </c>
      <c r="B52" s="5">
        <v>0</v>
      </c>
      <c r="C52" s="4">
        <v>0</v>
      </c>
      <c r="D52" s="4">
        <f t="shared" si="0"/>
        <v>0</v>
      </c>
      <c r="E52" s="4">
        <v>12</v>
      </c>
      <c r="F52" s="4">
        <f>VLOOKUP(A52,Planilha2!A50:F163,2,FALSE)</f>
        <v>0</v>
      </c>
      <c r="G52" s="4">
        <f t="shared" si="1"/>
        <v>12</v>
      </c>
      <c r="H52" s="4">
        <v>30</v>
      </c>
      <c r="I52" s="4">
        <f>VLOOKUP(A52,Planilha2!A50:F163,3,FALSE)</f>
        <v>86</v>
      </c>
      <c r="J52" s="4">
        <f t="shared" si="2"/>
        <v>116</v>
      </c>
      <c r="K52" s="5">
        <v>0</v>
      </c>
      <c r="L52" s="5">
        <f>VLOOKUP(A52,Planilha2!A50:F163,4,FALSE)</f>
        <v>84</v>
      </c>
      <c r="M52" s="27">
        <f t="shared" si="3"/>
        <v>84</v>
      </c>
      <c r="N52" s="6">
        <v>96</v>
      </c>
      <c r="O52" s="6">
        <f>VLOOKUP(A52,Planilha2!A50:F163,5,FALSE)</f>
        <v>48</v>
      </c>
      <c r="P52" s="6">
        <f t="shared" si="4"/>
        <v>144</v>
      </c>
      <c r="Q52" s="7">
        <v>138</v>
      </c>
    </row>
    <row r="53" spans="1:17" x14ac:dyDescent="0.25">
      <c r="A53" s="1" t="s">
        <v>52</v>
      </c>
      <c r="B53" s="4">
        <v>1128</v>
      </c>
      <c r="C53" s="4">
        <v>0</v>
      </c>
      <c r="D53" s="4">
        <f t="shared" si="0"/>
        <v>1128</v>
      </c>
      <c r="E53" s="4">
        <v>1197</v>
      </c>
      <c r="F53" s="4">
        <v>0</v>
      </c>
      <c r="G53" s="4">
        <f t="shared" si="1"/>
        <v>1197</v>
      </c>
      <c r="H53" s="4">
        <v>518</v>
      </c>
      <c r="I53" s="4">
        <v>0</v>
      </c>
      <c r="J53" s="4">
        <f t="shared" si="2"/>
        <v>518</v>
      </c>
      <c r="K53" s="5">
        <v>0</v>
      </c>
      <c r="L53" s="5">
        <v>936</v>
      </c>
      <c r="M53" s="27">
        <f t="shared" si="3"/>
        <v>936</v>
      </c>
      <c r="N53" s="6">
        <v>96</v>
      </c>
      <c r="O53" s="6">
        <v>468</v>
      </c>
      <c r="P53" s="6">
        <f t="shared" si="4"/>
        <v>564</v>
      </c>
      <c r="Q53" s="7">
        <v>2939</v>
      </c>
    </row>
    <row r="54" spans="1:17" x14ac:dyDescent="0.25">
      <c r="A54" s="1" t="s">
        <v>53</v>
      </c>
      <c r="B54" s="4">
        <v>354</v>
      </c>
      <c r="C54" s="4">
        <v>0</v>
      </c>
      <c r="D54" s="4">
        <f t="shared" si="0"/>
        <v>354</v>
      </c>
      <c r="E54" s="4">
        <v>259</v>
      </c>
      <c r="F54" s="4">
        <v>10</v>
      </c>
      <c r="G54" s="4">
        <f t="shared" si="1"/>
        <v>269</v>
      </c>
      <c r="H54" s="4">
        <v>93</v>
      </c>
      <c r="I54" s="4">
        <v>276</v>
      </c>
      <c r="J54" s="4">
        <f t="shared" si="2"/>
        <v>369</v>
      </c>
      <c r="K54" s="5">
        <v>0</v>
      </c>
      <c r="L54" s="5">
        <v>390</v>
      </c>
      <c r="M54" s="27">
        <f t="shared" si="3"/>
        <v>390</v>
      </c>
      <c r="N54" s="6">
        <v>90</v>
      </c>
      <c r="O54" s="6">
        <v>305</v>
      </c>
      <c r="P54" s="6">
        <f t="shared" si="4"/>
        <v>395</v>
      </c>
      <c r="Q54" s="7">
        <v>796</v>
      </c>
    </row>
    <row r="55" spans="1:17" x14ac:dyDescent="0.25">
      <c r="A55" s="1" t="s">
        <v>54</v>
      </c>
      <c r="B55" s="5">
        <v>0</v>
      </c>
      <c r="C55" s="4">
        <v>0</v>
      </c>
      <c r="D55" s="4">
        <f t="shared" si="0"/>
        <v>0</v>
      </c>
      <c r="E55" s="4">
        <v>70</v>
      </c>
      <c r="F55" s="4">
        <f>VLOOKUP(A55,Planilha2!A53:F166,2,FALSE)</f>
        <v>0</v>
      </c>
      <c r="G55" s="4">
        <f t="shared" si="1"/>
        <v>70</v>
      </c>
      <c r="H55" s="4">
        <v>72</v>
      </c>
      <c r="I55" s="4">
        <f>VLOOKUP(A55,Planilha2!A53:F166,3,FALSE)</f>
        <v>84</v>
      </c>
      <c r="J55" s="4">
        <f t="shared" si="2"/>
        <v>156</v>
      </c>
      <c r="K55" s="4">
        <v>12</v>
      </c>
      <c r="L55" s="5">
        <f>VLOOKUP(A55,Planilha2!A53:F166,4,FALSE)</f>
        <v>68</v>
      </c>
      <c r="M55" s="27">
        <f t="shared" si="3"/>
        <v>80</v>
      </c>
      <c r="N55" s="6">
        <v>72</v>
      </c>
      <c r="O55" s="6">
        <f>VLOOKUP(A55,Planilha2!A53:F166,5,FALSE)</f>
        <v>60</v>
      </c>
      <c r="P55" s="6">
        <f t="shared" si="4"/>
        <v>132</v>
      </c>
      <c r="Q55" s="7">
        <v>226</v>
      </c>
    </row>
    <row r="56" spans="1:17" x14ac:dyDescent="0.25">
      <c r="A56" s="1" t="s">
        <v>55</v>
      </c>
      <c r="B56" s="5">
        <v>0</v>
      </c>
      <c r="C56" s="4">
        <v>0</v>
      </c>
      <c r="D56" s="4">
        <f t="shared" si="0"/>
        <v>0</v>
      </c>
      <c r="E56" s="4">
        <v>12</v>
      </c>
      <c r="F56" s="4">
        <f>VLOOKUP(A56,Planilha2!A54:F167,2,FALSE)</f>
        <v>0</v>
      </c>
      <c r="G56" s="4">
        <f t="shared" si="1"/>
        <v>12</v>
      </c>
      <c r="H56" s="4">
        <v>36</v>
      </c>
      <c r="I56" s="4">
        <f>VLOOKUP(A56,Planilha2!A54:F167,3,FALSE)</f>
        <v>72</v>
      </c>
      <c r="J56" s="4">
        <f t="shared" si="2"/>
        <v>108</v>
      </c>
      <c r="K56" s="5">
        <v>0</v>
      </c>
      <c r="L56" s="5">
        <f>VLOOKUP(A56,Planilha2!A54:F167,4,FALSE)</f>
        <v>82</v>
      </c>
      <c r="M56" s="27">
        <f t="shared" si="3"/>
        <v>82</v>
      </c>
      <c r="N56" s="6">
        <v>72</v>
      </c>
      <c r="O56" s="6">
        <f>VLOOKUP(A56,Planilha2!A54:F167,5,FALSE)</f>
        <v>85</v>
      </c>
      <c r="P56" s="6">
        <f t="shared" si="4"/>
        <v>157</v>
      </c>
      <c r="Q56" s="7">
        <v>120</v>
      </c>
    </row>
    <row r="57" spans="1:17" x14ac:dyDescent="0.25">
      <c r="A57" s="1" t="s">
        <v>56</v>
      </c>
      <c r="B57" s="4">
        <v>141</v>
      </c>
      <c r="C57" s="4">
        <v>0</v>
      </c>
      <c r="D57" s="4">
        <f t="shared" si="0"/>
        <v>141</v>
      </c>
      <c r="E57" s="4">
        <v>191</v>
      </c>
      <c r="F57" s="4">
        <f>VLOOKUP(A57,Planilha2!A55:F168,2,FALSE)</f>
        <v>0</v>
      </c>
      <c r="G57" s="4">
        <f t="shared" si="1"/>
        <v>191</v>
      </c>
      <c r="H57" s="4">
        <v>129</v>
      </c>
      <c r="I57" s="4">
        <f>VLOOKUP(A57,Planilha2!A55:F168,3,FALSE)</f>
        <v>35</v>
      </c>
      <c r="J57" s="4">
        <f t="shared" si="2"/>
        <v>164</v>
      </c>
      <c r="K57" s="5">
        <v>0</v>
      </c>
      <c r="L57" s="5">
        <f>VLOOKUP(A57,Planilha2!A55:F168,4,FALSE)</f>
        <v>122</v>
      </c>
      <c r="M57" s="27">
        <f t="shared" si="3"/>
        <v>122</v>
      </c>
      <c r="N57" s="6">
        <v>66</v>
      </c>
      <c r="O57" s="6">
        <f>VLOOKUP(A57,Planilha2!A55:F168,5,FALSE)</f>
        <v>89</v>
      </c>
      <c r="P57" s="6">
        <f t="shared" si="4"/>
        <v>155</v>
      </c>
      <c r="Q57" s="7">
        <v>527</v>
      </c>
    </row>
    <row r="58" spans="1:17" x14ac:dyDescent="0.25">
      <c r="A58" s="1" t="s">
        <v>57</v>
      </c>
      <c r="B58" s="4">
        <v>24</v>
      </c>
      <c r="C58" s="4">
        <v>0</v>
      </c>
      <c r="D58" s="4">
        <f t="shared" si="0"/>
        <v>24</v>
      </c>
      <c r="E58" s="4">
        <v>192</v>
      </c>
      <c r="F58" s="4">
        <v>0</v>
      </c>
      <c r="G58" s="4">
        <f t="shared" si="1"/>
        <v>192</v>
      </c>
      <c r="H58" s="4">
        <v>61</v>
      </c>
      <c r="I58" s="4">
        <v>98</v>
      </c>
      <c r="J58" s="4">
        <f t="shared" si="2"/>
        <v>159</v>
      </c>
      <c r="K58" s="5">
        <v>0</v>
      </c>
      <c r="L58" s="5">
        <v>0</v>
      </c>
      <c r="M58" s="27">
        <f t="shared" si="3"/>
        <v>0</v>
      </c>
      <c r="N58" s="6">
        <v>60</v>
      </c>
      <c r="O58" s="6">
        <v>180</v>
      </c>
      <c r="P58" s="6">
        <f t="shared" si="4"/>
        <v>240</v>
      </c>
      <c r="Q58" s="7">
        <v>337</v>
      </c>
    </row>
    <row r="59" spans="1:17" x14ac:dyDescent="0.25">
      <c r="A59" s="1" t="s">
        <v>58</v>
      </c>
      <c r="B59" s="4">
        <v>40</v>
      </c>
      <c r="C59" s="4">
        <v>0</v>
      </c>
      <c r="D59" s="4">
        <f t="shared" si="0"/>
        <v>40</v>
      </c>
      <c r="E59" s="4">
        <v>63</v>
      </c>
      <c r="F59" s="4">
        <v>0</v>
      </c>
      <c r="G59" s="4">
        <f t="shared" si="1"/>
        <v>63</v>
      </c>
      <c r="H59" s="4">
        <v>61</v>
      </c>
      <c r="I59" s="4">
        <v>0</v>
      </c>
      <c r="J59" s="4">
        <f t="shared" si="2"/>
        <v>61</v>
      </c>
      <c r="K59" s="5">
        <v>0</v>
      </c>
      <c r="L59" s="5">
        <v>232</v>
      </c>
      <c r="M59" s="27">
        <f t="shared" si="3"/>
        <v>232</v>
      </c>
      <c r="N59" s="6">
        <v>60</v>
      </c>
      <c r="O59" s="6">
        <v>211</v>
      </c>
      <c r="P59" s="6">
        <f t="shared" si="4"/>
        <v>271</v>
      </c>
      <c r="Q59" s="7">
        <v>224</v>
      </c>
    </row>
    <row r="60" spans="1:17" x14ac:dyDescent="0.25">
      <c r="A60" s="1" t="s">
        <v>59</v>
      </c>
      <c r="B60" s="5">
        <v>0</v>
      </c>
      <c r="C60" s="4">
        <v>0</v>
      </c>
      <c r="D60" s="4">
        <f t="shared" si="0"/>
        <v>0</v>
      </c>
      <c r="E60" s="5">
        <v>0</v>
      </c>
      <c r="F60" s="4">
        <f>VLOOKUP(A60,Planilha2!A58:F171,2,FALSE)</f>
        <v>0</v>
      </c>
      <c r="G60" s="4">
        <f t="shared" si="1"/>
        <v>0</v>
      </c>
      <c r="H60" s="5">
        <v>0</v>
      </c>
      <c r="I60" s="4">
        <f>VLOOKUP(A60,Planilha2!A58:F171,3,FALSE)</f>
        <v>0</v>
      </c>
      <c r="J60" s="4">
        <f t="shared" si="2"/>
        <v>0</v>
      </c>
      <c r="K60" s="4">
        <v>2</v>
      </c>
      <c r="L60" s="5">
        <f>VLOOKUP(A60,Planilha2!A58:F171,4,FALSE)</f>
        <v>0</v>
      </c>
      <c r="M60" s="27">
        <f t="shared" si="3"/>
        <v>2</v>
      </c>
      <c r="N60" s="6">
        <v>50</v>
      </c>
      <c r="O60" s="6">
        <f>VLOOKUP(A60,Planilha2!A58:F171,5,FALSE)</f>
        <v>106</v>
      </c>
      <c r="P60" s="6">
        <f t="shared" si="4"/>
        <v>156</v>
      </c>
      <c r="Q60" s="7">
        <v>52</v>
      </c>
    </row>
    <row r="61" spans="1:17" x14ac:dyDescent="0.25">
      <c r="A61" s="1" t="s">
        <v>60</v>
      </c>
      <c r="B61" s="4">
        <v>54</v>
      </c>
      <c r="C61" s="4">
        <v>0</v>
      </c>
      <c r="D61" s="4">
        <f t="shared" si="0"/>
        <v>54</v>
      </c>
      <c r="E61" s="4">
        <v>77</v>
      </c>
      <c r="F61" s="4">
        <f>VLOOKUP(A61,Planilha2!A59:F172,2,FALSE)</f>
        <v>0</v>
      </c>
      <c r="G61" s="4">
        <f t="shared" si="1"/>
        <v>77</v>
      </c>
      <c r="H61" s="4">
        <v>84</v>
      </c>
      <c r="I61" s="4">
        <f>VLOOKUP(A61,Planilha2!A59:F172,3,FALSE)</f>
        <v>0</v>
      </c>
      <c r="J61" s="4">
        <f t="shared" si="2"/>
        <v>84</v>
      </c>
      <c r="K61" s="4">
        <v>4</v>
      </c>
      <c r="L61" s="5">
        <f>VLOOKUP(A61,Planilha2!A59:F172,4,FALSE)</f>
        <v>79</v>
      </c>
      <c r="M61" s="27">
        <f t="shared" si="3"/>
        <v>83</v>
      </c>
      <c r="N61" s="6">
        <v>48</v>
      </c>
      <c r="O61" s="6">
        <f>VLOOKUP(A61,Planilha2!A59:F172,5,FALSE)</f>
        <v>75</v>
      </c>
      <c r="P61" s="6">
        <f t="shared" si="4"/>
        <v>123</v>
      </c>
      <c r="Q61" s="7">
        <v>267</v>
      </c>
    </row>
    <row r="62" spans="1:17" x14ac:dyDescent="0.25">
      <c r="A62" s="1" t="s">
        <v>61</v>
      </c>
      <c r="B62" s="4">
        <v>84</v>
      </c>
      <c r="C62" s="4">
        <v>0</v>
      </c>
      <c r="D62" s="4">
        <f t="shared" si="0"/>
        <v>84</v>
      </c>
      <c r="E62" s="4">
        <v>168</v>
      </c>
      <c r="F62" s="4">
        <f>VLOOKUP(A62,Planilha2!A60:F173,2,FALSE)</f>
        <v>0</v>
      </c>
      <c r="G62" s="4">
        <f t="shared" si="1"/>
        <v>168</v>
      </c>
      <c r="H62" s="4">
        <v>91</v>
      </c>
      <c r="I62" s="4">
        <f>VLOOKUP(A62,Planilha2!A60:F173,3,FALSE)</f>
        <v>17</v>
      </c>
      <c r="J62" s="4">
        <f t="shared" si="2"/>
        <v>108</v>
      </c>
      <c r="K62" s="5">
        <v>0</v>
      </c>
      <c r="L62" s="5">
        <f>VLOOKUP(A62,Planilha2!A60:F173,4,FALSE)</f>
        <v>108</v>
      </c>
      <c r="M62" s="27">
        <f t="shared" si="3"/>
        <v>108</v>
      </c>
      <c r="N62" s="6">
        <v>48</v>
      </c>
      <c r="O62" s="6">
        <f>VLOOKUP(A62,Planilha2!A60:F173,5,FALSE)</f>
        <v>72</v>
      </c>
      <c r="P62" s="6">
        <f t="shared" si="4"/>
        <v>120</v>
      </c>
      <c r="Q62" s="7">
        <v>391</v>
      </c>
    </row>
    <row r="63" spans="1:17" x14ac:dyDescent="0.25">
      <c r="A63" s="1" t="s">
        <v>62</v>
      </c>
      <c r="B63" s="4">
        <v>157</v>
      </c>
      <c r="C63" s="4">
        <v>0</v>
      </c>
      <c r="D63" s="4">
        <f t="shared" si="0"/>
        <v>157</v>
      </c>
      <c r="E63" s="4">
        <v>195</v>
      </c>
      <c r="F63" s="4">
        <f>VLOOKUP(A63,Planilha2!A61:F174,2,FALSE)</f>
        <v>0</v>
      </c>
      <c r="G63" s="4">
        <f t="shared" si="1"/>
        <v>195</v>
      </c>
      <c r="H63" s="4">
        <v>105</v>
      </c>
      <c r="I63" s="4">
        <f>VLOOKUP(A63,Planilha2!A61:F174,3,FALSE)</f>
        <v>52</v>
      </c>
      <c r="J63" s="4">
        <f t="shared" si="2"/>
        <v>157</v>
      </c>
      <c r="K63" s="5">
        <v>0</v>
      </c>
      <c r="L63" s="5">
        <f>VLOOKUP(A63,Planilha2!A61:F174,4,FALSE)</f>
        <v>109</v>
      </c>
      <c r="M63" s="27">
        <f t="shared" si="3"/>
        <v>109</v>
      </c>
      <c r="N63" s="6">
        <v>40</v>
      </c>
      <c r="O63" s="6">
        <f>VLOOKUP(A63,Planilha2!A61:F174,5,FALSE)</f>
        <v>87</v>
      </c>
      <c r="P63" s="6">
        <f t="shared" si="4"/>
        <v>127</v>
      </c>
      <c r="Q63" s="7">
        <v>497</v>
      </c>
    </row>
    <row r="64" spans="1:17" x14ac:dyDescent="0.25">
      <c r="A64" s="1" t="s">
        <v>63</v>
      </c>
      <c r="B64" s="4">
        <v>54</v>
      </c>
      <c r="C64" s="4">
        <v>0</v>
      </c>
      <c r="D64" s="4">
        <f t="shared" si="0"/>
        <v>54</v>
      </c>
      <c r="E64" s="4">
        <v>77</v>
      </c>
      <c r="F64" s="4">
        <f>VLOOKUP(A64,Planilha2!A62:F175,2,FALSE)</f>
        <v>0</v>
      </c>
      <c r="G64" s="4">
        <f t="shared" si="1"/>
        <v>77</v>
      </c>
      <c r="H64" s="4">
        <v>68</v>
      </c>
      <c r="I64" s="4">
        <f>VLOOKUP(A64,Planilha2!A62:F175,3,FALSE)</f>
        <v>0</v>
      </c>
      <c r="J64" s="4">
        <f t="shared" si="2"/>
        <v>68</v>
      </c>
      <c r="K64" s="4">
        <v>30</v>
      </c>
      <c r="L64" s="5">
        <f>VLOOKUP(A64,Planilha2!A62:F175,4,FALSE)</f>
        <v>72</v>
      </c>
      <c r="M64" s="27">
        <f t="shared" si="3"/>
        <v>102</v>
      </c>
      <c r="N64" s="6">
        <v>36</v>
      </c>
      <c r="O64" s="6">
        <f>VLOOKUP(A64,Planilha2!A62:F175,5,FALSE)</f>
        <v>72</v>
      </c>
      <c r="P64" s="6">
        <f t="shared" si="4"/>
        <v>108</v>
      </c>
      <c r="Q64" s="7">
        <v>265</v>
      </c>
    </row>
    <row r="65" spans="1:17" x14ac:dyDescent="0.25">
      <c r="A65" s="1" t="s">
        <v>64</v>
      </c>
      <c r="B65" s="5">
        <v>0</v>
      </c>
      <c r="C65" s="4">
        <v>0</v>
      </c>
      <c r="D65" s="4">
        <f t="shared" si="0"/>
        <v>0</v>
      </c>
      <c r="E65" s="5">
        <v>0</v>
      </c>
      <c r="F65" s="4">
        <v>0</v>
      </c>
      <c r="G65" s="4">
        <f t="shared" si="1"/>
        <v>0</v>
      </c>
      <c r="H65" s="5">
        <v>0</v>
      </c>
      <c r="I65" s="4">
        <v>0</v>
      </c>
      <c r="J65" s="4">
        <f t="shared" si="2"/>
        <v>0</v>
      </c>
      <c r="K65" s="5">
        <v>0</v>
      </c>
      <c r="L65" s="5">
        <v>0</v>
      </c>
      <c r="M65" s="27">
        <f t="shared" si="3"/>
        <v>0</v>
      </c>
      <c r="N65" s="6">
        <v>36</v>
      </c>
      <c r="O65" s="6">
        <v>0</v>
      </c>
      <c r="P65" s="6">
        <f t="shared" si="4"/>
        <v>36</v>
      </c>
      <c r="Q65" s="7">
        <v>36</v>
      </c>
    </row>
    <row r="66" spans="1:17" x14ac:dyDescent="0.25">
      <c r="A66" s="1" t="s">
        <v>65</v>
      </c>
      <c r="B66" s="4">
        <v>100</v>
      </c>
      <c r="C66" s="4">
        <v>0</v>
      </c>
      <c r="D66" s="4">
        <f t="shared" si="0"/>
        <v>100</v>
      </c>
      <c r="E66" s="4">
        <v>37</v>
      </c>
      <c r="F66" s="4">
        <f>VLOOKUP(A66,Planilha2!A64:F177,2,FALSE)</f>
        <v>0</v>
      </c>
      <c r="G66" s="4">
        <f t="shared" si="1"/>
        <v>37</v>
      </c>
      <c r="H66" s="4">
        <v>19</v>
      </c>
      <c r="I66" s="4">
        <f>VLOOKUP(A66,Planilha2!A64:F177,3,FALSE)</f>
        <v>42</v>
      </c>
      <c r="J66" s="4">
        <f t="shared" si="2"/>
        <v>61</v>
      </c>
      <c r="K66" s="5">
        <v>0</v>
      </c>
      <c r="L66" s="5">
        <f>VLOOKUP(A66,Planilha2!A64:F177,4,FALSE)</f>
        <v>115</v>
      </c>
      <c r="M66" s="27">
        <f t="shared" si="3"/>
        <v>115</v>
      </c>
      <c r="N66" s="6">
        <v>35</v>
      </c>
      <c r="O66" s="6">
        <f>VLOOKUP(A66,Planilha2!A64:F177,5,FALSE)</f>
        <v>47</v>
      </c>
      <c r="P66" s="6">
        <f t="shared" si="4"/>
        <v>82</v>
      </c>
      <c r="Q66" s="7">
        <v>191</v>
      </c>
    </row>
    <row r="67" spans="1:17" x14ac:dyDescent="0.25">
      <c r="A67" s="1" t="s">
        <v>66</v>
      </c>
      <c r="B67" s="5">
        <v>0</v>
      </c>
      <c r="C67" s="4">
        <v>0</v>
      </c>
      <c r="D67" s="4">
        <f t="shared" si="0"/>
        <v>0</v>
      </c>
      <c r="E67" s="5">
        <v>0</v>
      </c>
      <c r="F67" s="4">
        <v>0</v>
      </c>
      <c r="G67" s="4">
        <f t="shared" si="1"/>
        <v>0</v>
      </c>
      <c r="H67" s="5">
        <v>0</v>
      </c>
      <c r="I67" s="4">
        <v>0</v>
      </c>
      <c r="J67" s="4">
        <f t="shared" si="2"/>
        <v>0</v>
      </c>
      <c r="K67" s="5">
        <v>0</v>
      </c>
      <c r="L67" s="5">
        <v>0</v>
      </c>
      <c r="M67" s="27">
        <f t="shared" si="3"/>
        <v>0</v>
      </c>
      <c r="N67" s="6">
        <v>24</v>
      </c>
      <c r="O67" s="6">
        <v>0</v>
      </c>
      <c r="P67" s="6">
        <f t="shared" si="4"/>
        <v>24</v>
      </c>
      <c r="Q67" s="7">
        <v>24</v>
      </c>
    </row>
    <row r="68" spans="1:17" x14ac:dyDescent="0.25">
      <c r="A68" s="1" t="s">
        <v>67</v>
      </c>
      <c r="B68" s="4">
        <v>14</v>
      </c>
      <c r="C68" s="4">
        <v>0</v>
      </c>
      <c r="D68" s="4">
        <f t="shared" ref="D68:D131" si="5">B68+C68</f>
        <v>14</v>
      </c>
      <c r="E68" s="4">
        <v>9</v>
      </c>
      <c r="F68" s="4">
        <f>VLOOKUP(A68,Planilha2!A66:F179,2,FALSE)</f>
        <v>0</v>
      </c>
      <c r="G68" s="4">
        <f t="shared" ref="G68:G131" si="6">E68+F68</f>
        <v>9</v>
      </c>
      <c r="H68" s="4">
        <v>12</v>
      </c>
      <c r="I68" s="4">
        <f>VLOOKUP(A68,Planilha2!A66:F179,3,FALSE)</f>
        <v>3</v>
      </c>
      <c r="J68" s="4">
        <f t="shared" ref="J68:J131" si="7">H68+I68</f>
        <v>15</v>
      </c>
      <c r="K68" s="5">
        <v>0</v>
      </c>
      <c r="L68" s="5">
        <f>VLOOKUP(A68,Planilha2!A66:F179,4,FALSE)</f>
        <v>12</v>
      </c>
      <c r="M68" s="27">
        <f t="shared" ref="M68:M131" si="8">K68+L68</f>
        <v>12</v>
      </c>
      <c r="N68" s="6">
        <v>24</v>
      </c>
      <c r="O68" s="6">
        <f>VLOOKUP(A68,Planilha2!A66:F179,5,FALSE)</f>
        <v>12</v>
      </c>
      <c r="P68" s="6">
        <f t="shared" ref="P68:P131" si="9">N68+O68</f>
        <v>36</v>
      </c>
      <c r="Q68" s="7">
        <v>59</v>
      </c>
    </row>
    <row r="69" spans="1:17" x14ac:dyDescent="0.25">
      <c r="A69" s="1" t="s">
        <v>68</v>
      </c>
      <c r="B69" s="5">
        <v>0</v>
      </c>
      <c r="C69" s="4">
        <v>0</v>
      </c>
      <c r="D69" s="4">
        <f t="shared" si="5"/>
        <v>0</v>
      </c>
      <c r="E69" s="5">
        <v>0</v>
      </c>
      <c r="F69" s="4">
        <v>0</v>
      </c>
      <c r="G69" s="4">
        <f t="shared" si="6"/>
        <v>0</v>
      </c>
      <c r="H69" s="5">
        <v>0</v>
      </c>
      <c r="I69" s="4">
        <v>0</v>
      </c>
      <c r="J69" s="4">
        <f t="shared" si="7"/>
        <v>0</v>
      </c>
      <c r="K69" s="5">
        <v>0</v>
      </c>
      <c r="L69" s="5">
        <v>0</v>
      </c>
      <c r="M69" s="27">
        <f t="shared" si="8"/>
        <v>0</v>
      </c>
      <c r="N69" s="6">
        <v>24</v>
      </c>
      <c r="O69" s="6">
        <v>0</v>
      </c>
      <c r="P69" s="6">
        <f t="shared" si="9"/>
        <v>24</v>
      </c>
      <c r="Q69" s="7">
        <v>24</v>
      </c>
    </row>
    <row r="70" spans="1:17" x14ac:dyDescent="0.25">
      <c r="A70" s="1" t="s">
        <v>69</v>
      </c>
      <c r="B70" s="5">
        <v>0</v>
      </c>
      <c r="C70" s="4">
        <v>0</v>
      </c>
      <c r="D70" s="4">
        <f t="shared" si="5"/>
        <v>0</v>
      </c>
      <c r="E70" s="5">
        <v>0</v>
      </c>
      <c r="F70" s="4">
        <v>0</v>
      </c>
      <c r="G70" s="4">
        <f t="shared" si="6"/>
        <v>0</v>
      </c>
      <c r="H70" s="5">
        <v>0</v>
      </c>
      <c r="I70" s="4">
        <v>0</v>
      </c>
      <c r="J70" s="4">
        <f t="shared" si="7"/>
        <v>0</v>
      </c>
      <c r="K70" s="5">
        <v>0</v>
      </c>
      <c r="L70" s="5">
        <v>0</v>
      </c>
      <c r="M70" s="27">
        <f t="shared" si="8"/>
        <v>0</v>
      </c>
      <c r="N70" s="6">
        <v>24</v>
      </c>
      <c r="O70" s="6">
        <v>0</v>
      </c>
      <c r="P70" s="6">
        <f t="shared" si="9"/>
        <v>24</v>
      </c>
      <c r="Q70" s="7">
        <v>24</v>
      </c>
    </row>
    <row r="71" spans="1:17" x14ac:dyDescent="0.25">
      <c r="A71" s="1" t="s">
        <v>70</v>
      </c>
      <c r="B71" s="4">
        <v>17</v>
      </c>
      <c r="C71" s="4">
        <v>0</v>
      </c>
      <c r="D71" s="4">
        <f t="shared" si="5"/>
        <v>17</v>
      </c>
      <c r="E71" s="4">
        <v>33</v>
      </c>
      <c r="F71" s="4">
        <f>VLOOKUP(A71,Planilha2!A69:F182,2,FALSE)</f>
        <v>0</v>
      </c>
      <c r="G71" s="4">
        <f t="shared" si="6"/>
        <v>33</v>
      </c>
      <c r="H71" s="4">
        <v>25</v>
      </c>
      <c r="I71" s="4">
        <f>VLOOKUP(A71,Planilha2!A69:F182,3,FALSE)</f>
        <v>0</v>
      </c>
      <c r="J71" s="4">
        <f t="shared" si="7"/>
        <v>25</v>
      </c>
      <c r="K71" s="5">
        <v>0</v>
      </c>
      <c r="L71" s="5">
        <f>VLOOKUP(A71,Planilha2!A69:F182,4,FALSE)</f>
        <v>100</v>
      </c>
      <c r="M71" s="27">
        <f t="shared" si="8"/>
        <v>100</v>
      </c>
      <c r="N71" s="6">
        <v>18</v>
      </c>
      <c r="O71" s="6">
        <f>VLOOKUP(A71,Planilha2!A69:F182,5,FALSE)</f>
        <v>13</v>
      </c>
      <c r="P71" s="6">
        <f t="shared" si="9"/>
        <v>31</v>
      </c>
      <c r="Q71" s="7">
        <v>93</v>
      </c>
    </row>
    <row r="72" spans="1:17" x14ac:dyDescent="0.25">
      <c r="A72" s="1" t="s">
        <v>71</v>
      </c>
      <c r="B72" s="4">
        <v>32</v>
      </c>
      <c r="C72" s="4">
        <v>0</v>
      </c>
      <c r="D72" s="4">
        <f t="shared" si="5"/>
        <v>32</v>
      </c>
      <c r="E72" s="4">
        <v>196</v>
      </c>
      <c r="F72" s="4">
        <f>VLOOKUP(A72,Planilha2!A70:F183,2,FALSE)</f>
        <v>0</v>
      </c>
      <c r="G72" s="4">
        <f t="shared" si="6"/>
        <v>196</v>
      </c>
      <c r="H72" s="5">
        <v>0</v>
      </c>
      <c r="I72" s="4">
        <f>VLOOKUP(A72,Planilha2!A70:F183,3,FALSE)</f>
        <v>0</v>
      </c>
      <c r="J72" s="4">
        <f t="shared" si="7"/>
        <v>0</v>
      </c>
      <c r="K72" s="4">
        <v>20</v>
      </c>
      <c r="L72" s="5">
        <f>VLOOKUP(A72,Planilha2!A70:F183,4,FALSE)</f>
        <v>19</v>
      </c>
      <c r="M72" s="27">
        <f t="shared" si="8"/>
        <v>39</v>
      </c>
      <c r="N72" s="6">
        <v>15</v>
      </c>
      <c r="O72" s="6">
        <f>VLOOKUP(A72,Planilha2!A70:F183,5,FALSE)</f>
        <v>17</v>
      </c>
      <c r="P72" s="6">
        <f t="shared" si="9"/>
        <v>32</v>
      </c>
      <c r="Q72" s="7">
        <v>263</v>
      </c>
    </row>
    <row r="73" spans="1:17" x14ac:dyDescent="0.25">
      <c r="A73" s="1" t="s">
        <v>72</v>
      </c>
      <c r="B73" s="5">
        <v>0</v>
      </c>
      <c r="C73" s="4">
        <v>0</v>
      </c>
      <c r="D73" s="4">
        <f t="shared" si="5"/>
        <v>0</v>
      </c>
      <c r="E73" s="5">
        <v>0</v>
      </c>
      <c r="F73" s="4">
        <v>0</v>
      </c>
      <c r="G73" s="4">
        <f t="shared" si="6"/>
        <v>0</v>
      </c>
      <c r="H73" s="5">
        <v>0</v>
      </c>
      <c r="I73" s="4">
        <v>0</v>
      </c>
      <c r="J73" s="4">
        <f t="shared" si="7"/>
        <v>0</v>
      </c>
      <c r="K73" s="5">
        <v>0</v>
      </c>
      <c r="L73" s="5">
        <v>0</v>
      </c>
      <c r="M73" s="27">
        <f t="shared" si="8"/>
        <v>0</v>
      </c>
      <c r="N73" s="6">
        <v>12</v>
      </c>
      <c r="O73" s="6">
        <v>0</v>
      </c>
      <c r="P73" s="6">
        <f t="shared" si="9"/>
        <v>12</v>
      </c>
      <c r="Q73" s="7">
        <v>12</v>
      </c>
    </row>
    <row r="74" spans="1:17" x14ac:dyDescent="0.25">
      <c r="A74" s="1" t="s">
        <v>73</v>
      </c>
      <c r="B74" s="4">
        <v>244</v>
      </c>
      <c r="C74" s="4">
        <v>0</v>
      </c>
      <c r="D74" s="4">
        <f t="shared" si="5"/>
        <v>244</v>
      </c>
      <c r="E74" s="4">
        <v>48</v>
      </c>
      <c r="F74" s="4">
        <f>VLOOKUP(A74,Planilha2!A72:F185,2,FALSE)</f>
        <v>0</v>
      </c>
      <c r="G74" s="4">
        <f t="shared" si="6"/>
        <v>48</v>
      </c>
      <c r="H74" s="4">
        <v>68</v>
      </c>
      <c r="I74" s="4">
        <f>VLOOKUP(A74,Planilha2!A72:F185,3,FALSE)</f>
        <v>0</v>
      </c>
      <c r="J74" s="4">
        <f t="shared" si="7"/>
        <v>68</v>
      </c>
      <c r="K74" s="4">
        <v>14</v>
      </c>
      <c r="L74" s="5">
        <f>VLOOKUP(A74,Planilha2!A72:F185,4,FALSE)</f>
        <v>30</v>
      </c>
      <c r="M74" s="27">
        <f t="shared" si="8"/>
        <v>44</v>
      </c>
      <c r="N74" s="6">
        <v>12</v>
      </c>
      <c r="O74" s="6">
        <f>VLOOKUP(A74,Planilha2!A72:F185,5,FALSE)</f>
        <v>0</v>
      </c>
      <c r="P74" s="6">
        <f t="shared" si="9"/>
        <v>12</v>
      </c>
      <c r="Q74" s="7">
        <v>386</v>
      </c>
    </row>
    <row r="75" spans="1:17" x14ac:dyDescent="0.25">
      <c r="A75" s="1" t="s">
        <v>74</v>
      </c>
      <c r="B75" s="4">
        <v>9</v>
      </c>
      <c r="C75" s="4">
        <v>0</v>
      </c>
      <c r="D75" s="4">
        <f t="shared" si="5"/>
        <v>9</v>
      </c>
      <c r="E75" s="4">
        <v>31</v>
      </c>
      <c r="F75" s="4">
        <f>VLOOKUP(A75,Planilha2!A73:F186,2,FALSE)</f>
        <v>0</v>
      </c>
      <c r="G75" s="4">
        <f t="shared" si="6"/>
        <v>31</v>
      </c>
      <c r="H75" s="4">
        <v>13</v>
      </c>
      <c r="I75" s="4">
        <f>VLOOKUP(A75,Planilha2!A73:F186,3,FALSE)</f>
        <v>0</v>
      </c>
      <c r="J75" s="4">
        <f t="shared" si="7"/>
        <v>13</v>
      </c>
      <c r="K75" s="4">
        <v>4</v>
      </c>
      <c r="L75" s="5">
        <f>VLOOKUP(A75,Planilha2!A73:F186,4,FALSE)</f>
        <v>10</v>
      </c>
      <c r="M75" s="27">
        <f t="shared" si="8"/>
        <v>14</v>
      </c>
      <c r="N75" s="6">
        <v>12</v>
      </c>
      <c r="O75" s="6">
        <f>VLOOKUP(A75,Planilha2!A73:F186,5,FALSE)</f>
        <v>6</v>
      </c>
      <c r="P75" s="6">
        <f t="shared" si="9"/>
        <v>18</v>
      </c>
      <c r="Q75" s="7">
        <v>69</v>
      </c>
    </row>
    <row r="76" spans="1:17" x14ac:dyDescent="0.25">
      <c r="A76" s="1" t="s">
        <v>75</v>
      </c>
      <c r="B76" s="5">
        <v>0</v>
      </c>
      <c r="C76" s="4">
        <v>0</v>
      </c>
      <c r="D76" s="4">
        <f t="shared" si="5"/>
        <v>0</v>
      </c>
      <c r="E76" s="5">
        <v>0</v>
      </c>
      <c r="F76" s="4">
        <v>0</v>
      </c>
      <c r="G76" s="4">
        <f t="shared" si="6"/>
        <v>0</v>
      </c>
      <c r="H76" s="5">
        <v>0</v>
      </c>
      <c r="I76" s="4">
        <v>0</v>
      </c>
      <c r="J76" s="4">
        <f t="shared" si="7"/>
        <v>0</v>
      </c>
      <c r="K76" s="5">
        <v>0</v>
      </c>
      <c r="L76" s="5">
        <v>0</v>
      </c>
      <c r="M76" s="27">
        <f t="shared" si="8"/>
        <v>0</v>
      </c>
      <c r="N76" s="6">
        <v>12</v>
      </c>
      <c r="O76" s="6">
        <v>0</v>
      </c>
      <c r="P76" s="6">
        <f t="shared" si="9"/>
        <v>12</v>
      </c>
      <c r="Q76" s="7">
        <v>12</v>
      </c>
    </row>
    <row r="77" spans="1:17" x14ac:dyDescent="0.25">
      <c r="A77" s="1" t="s">
        <v>76</v>
      </c>
      <c r="B77" s="5">
        <v>0</v>
      </c>
      <c r="C77" s="4">
        <v>0</v>
      </c>
      <c r="D77" s="4">
        <f t="shared" si="5"/>
        <v>0</v>
      </c>
      <c r="E77" s="5">
        <v>0</v>
      </c>
      <c r="F77" s="4">
        <f>VLOOKUP(A77,Planilha2!A75:F188,2,FALSE)</f>
        <v>0</v>
      </c>
      <c r="G77" s="4">
        <f t="shared" si="6"/>
        <v>0</v>
      </c>
      <c r="H77" s="5">
        <v>0</v>
      </c>
      <c r="I77" s="4">
        <f>VLOOKUP(A77,Planilha2!A75:F188,3,FALSE)</f>
        <v>0</v>
      </c>
      <c r="J77" s="4">
        <f t="shared" si="7"/>
        <v>0</v>
      </c>
      <c r="K77" s="5">
        <v>0</v>
      </c>
      <c r="L77" s="5">
        <f>VLOOKUP(A77,Planilha2!A75:F188,4,FALSE)</f>
        <v>48</v>
      </c>
      <c r="M77" s="27">
        <f t="shared" si="8"/>
        <v>48</v>
      </c>
      <c r="N77" s="6">
        <v>12</v>
      </c>
      <c r="O77" s="6">
        <f>VLOOKUP(A77,Planilha2!A75:F188,5,FALSE)</f>
        <v>24</v>
      </c>
      <c r="P77" s="6">
        <f t="shared" si="9"/>
        <v>36</v>
      </c>
      <c r="Q77" s="7">
        <v>12</v>
      </c>
    </row>
    <row r="78" spans="1:17" x14ac:dyDescent="0.25">
      <c r="A78" s="1" t="s">
        <v>77</v>
      </c>
      <c r="B78" s="4">
        <v>98</v>
      </c>
      <c r="C78" s="4">
        <v>0</v>
      </c>
      <c r="D78" s="4">
        <f t="shared" si="5"/>
        <v>98</v>
      </c>
      <c r="E78" s="4">
        <v>200</v>
      </c>
      <c r="F78" s="4">
        <v>0</v>
      </c>
      <c r="G78" s="4">
        <f t="shared" si="6"/>
        <v>200</v>
      </c>
      <c r="H78" s="4">
        <v>72</v>
      </c>
      <c r="I78" s="4">
        <v>0</v>
      </c>
      <c r="J78" s="4">
        <f t="shared" si="7"/>
        <v>72</v>
      </c>
      <c r="K78" s="4">
        <v>24</v>
      </c>
      <c r="L78" s="5">
        <v>108</v>
      </c>
      <c r="M78" s="27">
        <f t="shared" si="8"/>
        <v>132</v>
      </c>
      <c r="N78" s="6">
        <v>12</v>
      </c>
      <c r="O78" s="6">
        <v>96</v>
      </c>
      <c r="P78" s="6">
        <f t="shared" si="9"/>
        <v>108</v>
      </c>
      <c r="Q78" s="7">
        <v>406</v>
      </c>
    </row>
    <row r="79" spans="1:17" x14ac:dyDescent="0.25">
      <c r="A79" s="1" t="s">
        <v>78</v>
      </c>
      <c r="B79" s="4">
        <v>5</v>
      </c>
      <c r="C79" s="4">
        <v>0</v>
      </c>
      <c r="D79" s="4">
        <f t="shared" si="5"/>
        <v>5</v>
      </c>
      <c r="E79" s="4">
        <v>29</v>
      </c>
      <c r="F79" s="4">
        <v>0</v>
      </c>
      <c r="G79" s="4">
        <f t="shared" si="6"/>
        <v>29</v>
      </c>
      <c r="H79" s="4">
        <v>21</v>
      </c>
      <c r="I79" s="4">
        <v>4</v>
      </c>
      <c r="J79" s="4">
        <f t="shared" si="7"/>
        <v>25</v>
      </c>
      <c r="K79" s="5">
        <v>0</v>
      </c>
      <c r="L79" s="5">
        <v>19</v>
      </c>
      <c r="M79" s="27">
        <f t="shared" si="8"/>
        <v>19</v>
      </c>
      <c r="N79" s="6">
        <v>12</v>
      </c>
      <c r="O79" s="6">
        <v>59</v>
      </c>
      <c r="P79" s="6">
        <f t="shared" si="9"/>
        <v>71</v>
      </c>
      <c r="Q79" s="7">
        <v>67</v>
      </c>
    </row>
    <row r="80" spans="1:17" x14ac:dyDescent="0.25">
      <c r="A80" s="1" t="s">
        <v>79</v>
      </c>
      <c r="B80" s="4">
        <v>18</v>
      </c>
      <c r="C80" s="4">
        <v>0</v>
      </c>
      <c r="D80" s="4">
        <f t="shared" si="5"/>
        <v>18</v>
      </c>
      <c r="E80" s="4">
        <v>28</v>
      </c>
      <c r="F80" s="4">
        <v>0</v>
      </c>
      <c r="G80" s="4">
        <f t="shared" si="6"/>
        <v>28</v>
      </c>
      <c r="H80" s="4">
        <v>29</v>
      </c>
      <c r="I80" s="4">
        <v>7</v>
      </c>
      <c r="J80" s="4">
        <f t="shared" si="7"/>
        <v>36</v>
      </c>
      <c r="K80" s="5">
        <v>0</v>
      </c>
      <c r="L80" s="5">
        <v>11</v>
      </c>
      <c r="M80" s="27">
        <f t="shared" si="8"/>
        <v>11</v>
      </c>
      <c r="N80" s="6">
        <v>12</v>
      </c>
      <c r="O80" s="6">
        <v>36</v>
      </c>
      <c r="P80" s="6">
        <f t="shared" si="9"/>
        <v>48</v>
      </c>
      <c r="Q80" s="7">
        <v>87</v>
      </c>
    </row>
    <row r="81" spans="1:17" x14ac:dyDescent="0.25">
      <c r="A81" s="1" t="s">
        <v>80</v>
      </c>
      <c r="B81" s="4">
        <v>60</v>
      </c>
      <c r="C81" s="4">
        <v>0</v>
      </c>
      <c r="D81" s="4">
        <f t="shared" si="5"/>
        <v>60</v>
      </c>
      <c r="E81" s="4">
        <v>51</v>
      </c>
      <c r="F81" s="4">
        <f>VLOOKUP(A81,Planilha2!A79:F192,2,FALSE)</f>
        <v>0</v>
      </c>
      <c r="G81" s="4">
        <f t="shared" si="6"/>
        <v>51</v>
      </c>
      <c r="H81" s="4">
        <v>36</v>
      </c>
      <c r="I81" s="4">
        <f>VLOOKUP(A81,Planilha2!A79:F192,3,FALSE)</f>
        <v>0</v>
      </c>
      <c r="J81" s="4">
        <f t="shared" si="7"/>
        <v>36</v>
      </c>
      <c r="K81" s="5">
        <v>0</v>
      </c>
      <c r="L81" s="5">
        <f>VLOOKUP(A81,Planilha2!A79:F192,4,FALSE)</f>
        <v>50</v>
      </c>
      <c r="M81" s="27">
        <f t="shared" si="8"/>
        <v>50</v>
      </c>
      <c r="N81" s="6">
        <v>10</v>
      </c>
      <c r="O81" s="6">
        <f>VLOOKUP(A81,Planilha2!A79:F192,5,FALSE)</f>
        <v>22</v>
      </c>
      <c r="P81" s="6">
        <f t="shared" si="9"/>
        <v>32</v>
      </c>
      <c r="Q81" s="7">
        <v>157</v>
      </c>
    </row>
    <row r="82" spans="1:17" x14ac:dyDescent="0.25">
      <c r="A82" s="1" t="s">
        <v>81</v>
      </c>
      <c r="B82" s="4">
        <v>188</v>
      </c>
      <c r="C82" s="4">
        <v>0</v>
      </c>
      <c r="D82" s="4">
        <f t="shared" si="5"/>
        <v>188</v>
      </c>
      <c r="E82" s="4">
        <v>162</v>
      </c>
      <c r="F82" s="4">
        <v>0</v>
      </c>
      <c r="G82" s="4">
        <f t="shared" si="6"/>
        <v>162</v>
      </c>
      <c r="H82" s="4">
        <v>29</v>
      </c>
      <c r="I82" s="4">
        <v>49</v>
      </c>
      <c r="J82" s="4">
        <f t="shared" si="7"/>
        <v>78</v>
      </c>
      <c r="K82" s="4">
        <v>1</v>
      </c>
      <c r="L82" s="5">
        <v>131</v>
      </c>
      <c r="M82" s="27">
        <f t="shared" si="8"/>
        <v>132</v>
      </c>
      <c r="N82" s="6">
        <v>10</v>
      </c>
      <c r="O82" s="6">
        <v>111</v>
      </c>
      <c r="P82" s="6">
        <f t="shared" si="9"/>
        <v>121</v>
      </c>
      <c r="Q82" s="7">
        <v>390</v>
      </c>
    </row>
    <row r="83" spans="1:17" x14ac:dyDescent="0.25">
      <c r="A83" s="1" t="s">
        <v>82</v>
      </c>
      <c r="B83" s="4">
        <v>50</v>
      </c>
      <c r="C83" s="4">
        <v>0</v>
      </c>
      <c r="D83" s="4">
        <f t="shared" si="5"/>
        <v>50</v>
      </c>
      <c r="E83" s="4">
        <v>47</v>
      </c>
      <c r="F83" s="4">
        <f>VLOOKUP(A83,Planilha2!A81:F194,2,FALSE)</f>
        <v>0</v>
      </c>
      <c r="G83" s="4">
        <f t="shared" si="6"/>
        <v>47</v>
      </c>
      <c r="H83" s="4">
        <v>10</v>
      </c>
      <c r="I83" s="4">
        <f>VLOOKUP(A83,Planilha2!A81:F194,3,FALSE)</f>
        <v>0</v>
      </c>
      <c r="J83" s="4">
        <f t="shared" si="7"/>
        <v>10</v>
      </c>
      <c r="K83" s="4">
        <v>7</v>
      </c>
      <c r="L83" s="5">
        <f>VLOOKUP(A83,Planilha2!A81:F194,4,FALSE)</f>
        <v>50</v>
      </c>
      <c r="M83" s="27">
        <f t="shared" si="8"/>
        <v>57</v>
      </c>
      <c r="N83" s="6">
        <v>6</v>
      </c>
      <c r="O83" s="6">
        <f>VLOOKUP(A83,Planilha2!A81:F194,5,FALSE)</f>
        <v>17</v>
      </c>
      <c r="P83" s="6">
        <f t="shared" si="9"/>
        <v>23</v>
      </c>
      <c r="Q83" s="7">
        <v>120</v>
      </c>
    </row>
    <row r="84" spans="1:17" x14ac:dyDescent="0.25">
      <c r="A84" s="1" t="s">
        <v>83</v>
      </c>
      <c r="B84" s="4">
        <v>34</v>
      </c>
      <c r="C84" s="4">
        <v>0</v>
      </c>
      <c r="D84" s="4">
        <f t="shared" si="5"/>
        <v>34</v>
      </c>
      <c r="E84" s="4">
        <v>151</v>
      </c>
      <c r="F84" s="4">
        <f>VLOOKUP(A84,Planilha2!A82:F195,2,FALSE)</f>
        <v>10</v>
      </c>
      <c r="G84" s="4">
        <f t="shared" si="6"/>
        <v>161</v>
      </c>
      <c r="H84" s="4">
        <v>42</v>
      </c>
      <c r="I84" s="4">
        <f>VLOOKUP(A84,Planilha2!A82:F195,3,FALSE)</f>
        <v>6</v>
      </c>
      <c r="J84" s="4">
        <f t="shared" si="7"/>
        <v>48</v>
      </c>
      <c r="K84" s="5">
        <v>0</v>
      </c>
      <c r="L84" s="5">
        <f>VLOOKUP(A84,Planilha2!A82:F195,4,FALSE)</f>
        <v>48</v>
      </c>
      <c r="M84" s="27">
        <f t="shared" si="8"/>
        <v>48</v>
      </c>
      <c r="N84" s="6">
        <v>4</v>
      </c>
      <c r="O84" s="6">
        <f>VLOOKUP(A84,Planilha2!A82:F195,5,FALSE)</f>
        <v>20</v>
      </c>
      <c r="P84" s="6">
        <f t="shared" si="9"/>
        <v>24</v>
      </c>
      <c r="Q84" s="7">
        <v>231</v>
      </c>
    </row>
    <row r="85" spans="1:17" x14ac:dyDescent="0.25">
      <c r="A85" s="1" t="s">
        <v>84</v>
      </c>
      <c r="B85" s="5">
        <v>0</v>
      </c>
      <c r="C85" s="4">
        <v>0</v>
      </c>
      <c r="D85" s="4">
        <f t="shared" si="5"/>
        <v>0</v>
      </c>
      <c r="E85" s="5">
        <v>0</v>
      </c>
      <c r="F85" s="4">
        <v>0</v>
      </c>
      <c r="G85" s="4">
        <f t="shared" si="6"/>
        <v>0</v>
      </c>
      <c r="H85" s="5">
        <v>0</v>
      </c>
      <c r="I85" s="4">
        <v>0</v>
      </c>
      <c r="J85" s="4">
        <f t="shared" si="7"/>
        <v>0</v>
      </c>
      <c r="K85" s="5">
        <v>0</v>
      </c>
      <c r="L85" s="5">
        <v>0</v>
      </c>
      <c r="M85" s="27">
        <f t="shared" si="8"/>
        <v>0</v>
      </c>
      <c r="N85" s="6">
        <v>4</v>
      </c>
      <c r="O85" s="6">
        <v>0</v>
      </c>
      <c r="P85" s="6">
        <f t="shared" si="9"/>
        <v>4</v>
      </c>
      <c r="Q85" s="7">
        <v>4</v>
      </c>
    </row>
    <row r="86" spans="1:17" x14ac:dyDescent="0.25">
      <c r="A86" s="1" t="s">
        <v>85</v>
      </c>
      <c r="B86" s="4">
        <v>9</v>
      </c>
      <c r="C86" s="4">
        <v>0</v>
      </c>
      <c r="D86" s="4">
        <f t="shared" si="5"/>
        <v>9</v>
      </c>
      <c r="E86" s="4">
        <v>69</v>
      </c>
      <c r="F86" s="4">
        <v>0</v>
      </c>
      <c r="G86" s="4">
        <f t="shared" si="6"/>
        <v>69</v>
      </c>
      <c r="H86" s="5">
        <v>0</v>
      </c>
      <c r="I86" s="4">
        <v>0</v>
      </c>
      <c r="J86" s="4">
        <f t="shared" si="7"/>
        <v>0</v>
      </c>
      <c r="K86" s="4">
        <v>44</v>
      </c>
      <c r="L86" s="5">
        <v>24</v>
      </c>
      <c r="M86" s="27">
        <f t="shared" si="8"/>
        <v>68</v>
      </c>
      <c r="N86" s="6">
        <v>3</v>
      </c>
      <c r="O86" s="6">
        <v>51</v>
      </c>
      <c r="P86" s="6">
        <f t="shared" si="9"/>
        <v>54</v>
      </c>
      <c r="Q86" s="7">
        <v>125</v>
      </c>
    </row>
    <row r="87" spans="1:17" x14ac:dyDescent="0.25">
      <c r="A87" s="1" t="s">
        <v>86</v>
      </c>
      <c r="B87" s="4">
        <v>108</v>
      </c>
      <c r="C87" s="4">
        <v>0</v>
      </c>
      <c r="D87" s="4">
        <f t="shared" si="5"/>
        <v>108</v>
      </c>
      <c r="E87" s="4">
        <v>278</v>
      </c>
      <c r="F87" s="4">
        <v>0</v>
      </c>
      <c r="G87" s="4">
        <f t="shared" si="6"/>
        <v>278</v>
      </c>
      <c r="H87" s="5">
        <v>0</v>
      </c>
      <c r="I87" s="4">
        <v>0</v>
      </c>
      <c r="J87" s="4">
        <f t="shared" si="7"/>
        <v>0</v>
      </c>
      <c r="K87" s="5">
        <v>0</v>
      </c>
      <c r="L87" s="5">
        <v>0</v>
      </c>
      <c r="M87" s="27">
        <f t="shared" si="8"/>
        <v>0</v>
      </c>
      <c r="N87" s="6">
        <v>2</v>
      </c>
      <c r="O87" s="6">
        <v>0</v>
      </c>
      <c r="P87" s="6">
        <f t="shared" si="9"/>
        <v>2</v>
      </c>
      <c r="Q87" s="7">
        <v>388</v>
      </c>
    </row>
    <row r="88" spans="1:17" x14ac:dyDescent="0.25">
      <c r="A88" s="1" t="s">
        <v>87</v>
      </c>
      <c r="B88" s="4">
        <v>12</v>
      </c>
      <c r="C88" s="4">
        <v>0</v>
      </c>
      <c r="D88" s="4">
        <f t="shared" si="5"/>
        <v>12</v>
      </c>
      <c r="E88" s="5">
        <v>0</v>
      </c>
      <c r="F88" s="4">
        <v>0</v>
      </c>
      <c r="G88" s="4">
        <f t="shared" si="6"/>
        <v>0</v>
      </c>
      <c r="H88" s="5">
        <v>0</v>
      </c>
      <c r="I88" s="4">
        <v>0</v>
      </c>
      <c r="J88" s="4">
        <f t="shared" si="7"/>
        <v>0</v>
      </c>
      <c r="K88" s="5">
        <v>0</v>
      </c>
      <c r="L88" s="5">
        <v>0</v>
      </c>
      <c r="M88" s="27">
        <f t="shared" si="8"/>
        <v>0</v>
      </c>
      <c r="N88" s="8">
        <v>0</v>
      </c>
      <c r="O88" s="6">
        <v>0</v>
      </c>
      <c r="P88" s="6">
        <f t="shared" si="9"/>
        <v>0</v>
      </c>
      <c r="Q88" s="7">
        <v>12</v>
      </c>
    </row>
    <row r="89" spans="1:17" x14ac:dyDescent="0.25">
      <c r="A89" s="1" t="s">
        <v>88</v>
      </c>
      <c r="B89" s="4">
        <v>112</v>
      </c>
      <c r="C89" s="4">
        <v>0</v>
      </c>
      <c r="D89" s="4">
        <f t="shared" si="5"/>
        <v>112</v>
      </c>
      <c r="E89" s="4">
        <v>140</v>
      </c>
      <c r="F89" s="4">
        <f>VLOOKUP(A89,Planilha2!A87:F200,2,FALSE)</f>
        <v>0</v>
      </c>
      <c r="G89" s="4">
        <f t="shared" si="6"/>
        <v>140</v>
      </c>
      <c r="H89" s="4">
        <v>42</v>
      </c>
      <c r="I89" s="4">
        <f>VLOOKUP(A89,Planilha2!A87:F200,3,FALSE)</f>
        <v>36</v>
      </c>
      <c r="J89" s="4">
        <f t="shared" si="7"/>
        <v>78</v>
      </c>
      <c r="K89" s="5">
        <v>0</v>
      </c>
      <c r="L89" s="5">
        <f>VLOOKUP(A89,Planilha2!A87:F200,4,FALSE)</f>
        <v>4</v>
      </c>
      <c r="M89" s="27">
        <f t="shared" si="8"/>
        <v>4</v>
      </c>
      <c r="N89" s="8">
        <v>0</v>
      </c>
      <c r="O89" s="6">
        <f>VLOOKUP(A89,Planilha2!A87:F200,5,FALSE)</f>
        <v>0</v>
      </c>
      <c r="P89" s="6">
        <f t="shared" si="9"/>
        <v>0</v>
      </c>
      <c r="Q89" s="7">
        <v>294</v>
      </c>
    </row>
    <row r="90" spans="1:17" x14ac:dyDescent="0.25">
      <c r="A90" s="1" t="s">
        <v>89</v>
      </c>
      <c r="B90" s="5">
        <v>0</v>
      </c>
      <c r="C90" s="4">
        <v>0</v>
      </c>
      <c r="D90" s="4">
        <f t="shared" si="5"/>
        <v>0</v>
      </c>
      <c r="E90" s="4">
        <v>24</v>
      </c>
      <c r="F90" s="4">
        <f>VLOOKUP(A90,Planilha2!A88:F201,2,FALSE)</f>
        <v>0</v>
      </c>
      <c r="G90" s="4">
        <f t="shared" si="6"/>
        <v>24</v>
      </c>
      <c r="H90" s="5">
        <v>0</v>
      </c>
      <c r="I90" s="4">
        <f>VLOOKUP(A90,Planilha2!A88:F201,3,FALSE)</f>
        <v>0</v>
      </c>
      <c r="J90" s="4">
        <f t="shared" si="7"/>
        <v>0</v>
      </c>
      <c r="K90" s="5">
        <v>0</v>
      </c>
      <c r="L90" s="5">
        <f>VLOOKUP(A90,Planilha2!A88:F201,4,FALSE)</f>
        <v>0</v>
      </c>
      <c r="M90" s="27">
        <f t="shared" si="8"/>
        <v>0</v>
      </c>
      <c r="N90" s="8">
        <v>0</v>
      </c>
      <c r="O90" s="6">
        <f>VLOOKUP(A90,Planilha2!A88:F201,5,FALSE)</f>
        <v>0</v>
      </c>
      <c r="P90" s="6">
        <f t="shared" si="9"/>
        <v>0</v>
      </c>
      <c r="Q90" s="7">
        <v>24</v>
      </c>
    </row>
    <row r="91" spans="1:17" x14ac:dyDescent="0.25">
      <c r="A91" s="1" t="s">
        <v>90</v>
      </c>
      <c r="B91" s="4">
        <v>12</v>
      </c>
      <c r="C91" s="4">
        <v>0</v>
      </c>
      <c r="D91" s="4">
        <f t="shared" si="5"/>
        <v>12</v>
      </c>
      <c r="E91" s="5">
        <v>0</v>
      </c>
      <c r="F91" s="4">
        <f>VLOOKUP(A91,Planilha2!A89:F202,2,FALSE)</f>
        <v>0</v>
      </c>
      <c r="G91" s="4">
        <f t="shared" si="6"/>
        <v>0</v>
      </c>
      <c r="H91" s="4">
        <v>17</v>
      </c>
      <c r="I91" s="4">
        <f>VLOOKUP(A91,Planilha2!A89:F202,3,FALSE)</f>
        <v>0</v>
      </c>
      <c r="J91" s="4">
        <f t="shared" si="7"/>
        <v>17</v>
      </c>
      <c r="K91" s="5">
        <v>0</v>
      </c>
      <c r="L91" s="5">
        <f>VLOOKUP(A91,Planilha2!A89:F202,4,FALSE)</f>
        <v>0</v>
      </c>
      <c r="M91" s="27">
        <f t="shared" si="8"/>
        <v>0</v>
      </c>
      <c r="N91" s="8">
        <v>0</v>
      </c>
      <c r="O91" s="6">
        <f>VLOOKUP(A91,Planilha2!A89:F202,5,FALSE)</f>
        <v>8</v>
      </c>
      <c r="P91" s="6">
        <f t="shared" si="9"/>
        <v>8</v>
      </c>
      <c r="Q91" s="7">
        <v>29</v>
      </c>
    </row>
    <row r="92" spans="1:17" x14ac:dyDescent="0.25">
      <c r="A92" s="1" t="s">
        <v>91</v>
      </c>
      <c r="B92" s="4">
        <v>12</v>
      </c>
      <c r="C92" s="4">
        <v>0</v>
      </c>
      <c r="D92" s="4">
        <f t="shared" si="5"/>
        <v>12</v>
      </c>
      <c r="E92" s="5">
        <v>0</v>
      </c>
      <c r="F92" s="4">
        <f>VLOOKUP(A92,Planilha2!A90:F203,2,FALSE)</f>
        <v>0</v>
      </c>
      <c r="G92" s="4">
        <f t="shared" si="6"/>
        <v>0</v>
      </c>
      <c r="H92" s="5">
        <v>0</v>
      </c>
      <c r="I92" s="4">
        <f>VLOOKUP(A92,Planilha2!A90:F203,3,FALSE)</f>
        <v>0</v>
      </c>
      <c r="J92" s="4">
        <f t="shared" si="7"/>
        <v>0</v>
      </c>
      <c r="K92" s="5">
        <v>0</v>
      </c>
      <c r="L92" s="5">
        <f>VLOOKUP(A92,Planilha2!A90:F203,4,FALSE)</f>
        <v>0</v>
      </c>
      <c r="M92" s="27">
        <f t="shared" si="8"/>
        <v>0</v>
      </c>
      <c r="N92" s="8">
        <v>0</v>
      </c>
      <c r="O92" s="6">
        <f>VLOOKUP(A92,Planilha2!A90:F203,5,FALSE)</f>
        <v>12</v>
      </c>
      <c r="P92" s="6">
        <f t="shared" si="9"/>
        <v>12</v>
      </c>
      <c r="Q92" s="7">
        <v>12</v>
      </c>
    </row>
    <row r="93" spans="1:17" x14ac:dyDescent="0.25">
      <c r="A93" s="1" t="s">
        <v>92</v>
      </c>
      <c r="B93" s="4">
        <v>777</v>
      </c>
      <c r="C93" s="4">
        <v>0</v>
      </c>
      <c r="D93" s="4">
        <f t="shared" si="5"/>
        <v>777</v>
      </c>
      <c r="E93" s="4">
        <v>329</v>
      </c>
      <c r="F93" s="4">
        <v>0</v>
      </c>
      <c r="G93" s="4">
        <f t="shared" si="6"/>
        <v>329</v>
      </c>
      <c r="H93" s="4">
        <v>263</v>
      </c>
      <c r="I93" s="4">
        <v>0</v>
      </c>
      <c r="J93" s="4">
        <f t="shared" si="7"/>
        <v>263</v>
      </c>
      <c r="K93" s="4">
        <v>32</v>
      </c>
      <c r="L93" s="5">
        <v>0</v>
      </c>
      <c r="M93" s="27">
        <f t="shared" si="8"/>
        <v>32</v>
      </c>
      <c r="N93" s="8">
        <v>0</v>
      </c>
      <c r="O93" s="6">
        <v>197</v>
      </c>
      <c r="P93" s="6">
        <f t="shared" si="9"/>
        <v>197</v>
      </c>
      <c r="Q93" s="7">
        <v>1401</v>
      </c>
    </row>
    <row r="94" spans="1:17" x14ac:dyDescent="0.25">
      <c r="A94" s="1" t="s">
        <v>93</v>
      </c>
      <c r="B94" s="4">
        <v>17</v>
      </c>
      <c r="C94" s="4">
        <v>0</v>
      </c>
      <c r="D94" s="4">
        <f t="shared" si="5"/>
        <v>17</v>
      </c>
      <c r="E94" s="4">
        <v>66</v>
      </c>
      <c r="F94" s="4">
        <v>0</v>
      </c>
      <c r="G94" s="4">
        <f t="shared" si="6"/>
        <v>66</v>
      </c>
      <c r="H94" s="5">
        <v>0</v>
      </c>
      <c r="I94" s="4">
        <v>0</v>
      </c>
      <c r="J94" s="4">
        <f t="shared" si="7"/>
        <v>0</v>
      </c>
      <c r="K94" s="4">
        <v>44</v>
      </c>
      <c r="L94" s="5">
        <v>0</v>
      </c>
      <c r="M94" s="27">
        <f t="shared" si="8"/>
        <v>44</v>
      </c>
      <c r="N94" s="8">
        <v>0</v>
      </c>
      <c r="O94" s="6">
        <v>15</v>
      </c>
      <c r="P94" s="6">
        <f t="shared" si="9"/>
        <v>15</v>
      </c>
      <c r="Q94" s="7">
        <v>127</v>
      </c>
    </row>
    <row r="95" spans="1:17" x14ac:dyDescent="0.25">
      <c r="A95" s="1" t="s">
        <v>94</v>
      </c>
      <c r="B95" s="5">
        <v>0</v>
      </c>
      <c r="C95" s="4">
        <v>0</v>
      </c>
      <c r="D95" s="4">
        <f t="shared" si="5"/>
        <v>0</v>
      </c>
      <c r="E95" s="4">
        <v>12</v>
      </c>
      <c r="F95" s="4">
        <f>VLOOKUP(A95,Planilha2!A93:F206,2,FALSE)</f>
        <v>0</v>
      </c>
      <c r="G95" s="4">
        <f t="shared" si="6"/>
        <v>12</v>
      </c>
      <c r="H95" s="4">
        <v>12</v>
      </c>
      <c r="I95" s="4">
        <f>VLOOKUP(A95,Planilha2!A93:F206,3,FALSE)</f>
        <v>0</v>
      </c>
      <c r="J95" s="4">
        <f t="shared" si="7"/>
        <v>12</v>
      </c>
      <c r="K95" s="5">
        <v>0</v>
      </c>
      <c r="L95" s="5">
        <f>VLOOKUP(A95,Planilha2!A93:F206,4,FALSE)</f>
        <v>12</v>
      </c>
      <c r="M95" s="27">
        <f t="shared" si="8"/>
        <v>12</v>
      </c>
      <c r="N95" s="8">
        <v>0</v>
      </c>
      <c r="O95" s="6">
        <f>VLOOKUP(A95,Planilha2!A93:F206,5,FALSE)</f>
        <v>0</v>
      </c>
      <c r="P95" s="6">
        <f t="shared" si="9"/>
        <v>0</v>
      </c>
      <c r="Q95" s="7">
        <v>24</v>
      </c>
    </row>
    <row r="96" spans="1:17" x14ac:dyDescent="0.25">
      <c r="A96" s="1" t="s">
        <v>95</v>
      </c>
      <c r="B96" s="4">
        <v>37</v>
      </c>
      <c r="C96" s="4">
        <v>0</v>
      </c>
      <c r="D96" s="4">
        <f t="shared" si="5"/>
        <v>37</v>
      </c>
      <c r="E96" s="4">
        <v>5</v>
      </c>
      <c r="F96" s="4">
        <v>0</v>
      </c>
      <c r="G96" s="4">
        <f t="shared" si="6"/>
        <v>5</v>
      </c>
      <c r="H96" s="5">
        <v>0</v>
      </c>
      <c r="I96" s="4">
        <v>35</v>
      </c>
      <c r="J96" s="4">
        <f t="shared" si="7"/>
        <v>35</v>
      </c>
      <c r="K96" s="4">
        <v>12</v>
      </c>
      <c r="L96" s="5">
        <v>0</v>
      </c>
      <c r="M96" s="27">
        <f t="shared" si="8"/>
        <v>12</v>
      </c>
      <c r="N96" s="8">
        <v>0</v>
      </c>
      <c r="O96" s="6">
        <v>0</v>
      </c>
      <c r="P96" s="6">
        <f t="shared" si="9"/>
        <v>0</v>
      </c>
      <c r="Q96" s="7">
        <v>54</v>
      </c>
    </row>
    <row r="97" spans="1:17" x14ac:dyDescent="0.25">
      <c r="A97" s="1" t="s">
        <v>96</v>
      </c>
      <c r="B97" s="4">
        <v>24</v>
      </c>
      <c r="C97" s="4">
        <v>0</v>
      </c>
      <c r="D97" s="4">
        <f t="shared" si="5"/>
        <v>24</v>
      </c>
      <c r="E97" s="4">
        <v>6</v>
      </c>
      <c r="F97" s="4">
        <v>0</v>
      </c>
      <c r="G97" s="4">
        <f t="shared" si="6"/>
        <v>6</v>
      </c>
      <c r="H97" s="5">
        <v>0</v>
      </c>
      <c r="I97" s="4">
        <v>52</v>
      </c>
      <c r="J97" s="4">
        <f t="shared" si="7"/>
        <v>52</v>
      </c>
      <c r="K97" s="4">
        <v>12</v>
      </c>
      <c r="L97" s="5">
        <v>0</v>
      </c>
      <c r="M97" s="27">
        <f t="shared" si="8"/>
        <v>12</v>
      </c>
      <c r="N97" s="8">
        <v>0</v>
      </c>
      <c r="O97" s="6">
        <v>0</v>
      </c>
      <c r="P97" s="6">
        <f t="shared" si="9"/>
        <v>0</v>
      </c>
      <c r="Q97" s="7">
        <v>42</v>
      </c>
    </row>
    <row r="98" spans="1:17" x14ac:dyDescent="0.25">
      <c r="A98" s="1" t="s">
        <v>97</v>
      </c>
      <c r="B98" s="4">
        <v>1176</v>
      </c>
      <c r="C98" s="4">
        <v>0</v>
      </c>
      <c r="D98" s="4">
        <f t="shared" si="5"/>
        <v>1176</v>
      </c>
      <c r="E98" s="4">
        <v>660</v>
      </c>
      <c r="F98" s="4">
        <v>0</v>
      </c>
      <c r="G98" s="4">
        <f t="shared" si="6"/>
        <v>660</v>
      </c>
      <c r="H98" s="5">
        <v>0</v>
      </c>
      <c r="I98" s="4">
        <v>0</v>
      </c>
      <c r="J98" s="4">
        <f t="shared" si="7"/>
        <v>0</v>
      </c>
      <c r="K98" s="5">
        <v>0</v>
      </c>
      <c r="L98" s="5">
        <v>0</v>
      </c>
      <c r="M98" s="27">
        <f t="shared" si="8"/>
        <v>0</v>
      </c>
      <c r="N98" s="8">
        <v>0</v>
      </c>
      <c r="O98" s="6">
        <v>0</v>
      </c>
      <c r="P98" s="6">
        <f t="shared" si="9"/>
        <v>0</v>
      </c>
      <c r="Q98" s="7">
        <v>1836</v>
      </c>
    </row>
    <row r="99" spans="1:17" x14ac:dyDescent="0.25">
      <c r="A99" s="1" t="s">
        <v>98</v>
      </c>
      <c r="B99" s="5">
        <v>0</v>
      </c>
      <c r="C99" s="4">
        <v>0</v>
      </c>
      <c r="D99" s="4">
        <f t="shared" si="5"/>
        <v>0</v>
      </c>
      <c r="E99" s="5">
        <v>0</v>
      </c>
      <c r="F99" s="4">
        <v>0</v>
      </c>
      <c r="G99" s="4">
        <f t="shared" si="6"/>
        <v>0</v>
      </c>
      <c r="H99" s="4">
        <v>40</v>
      </c>
      <c r="I99" s="4">
        <v>0</v>
      </c>
      <c r="J99" s="4">
        <f t="shared" si="7"/>
        <v>40</v>
      </c>
      <c r="K99" s="5">
        <v>0</v>
      </c>
      <c r="L99" s="5">
        <v>0</v>
      </c>
      <c r="M99" s="27">
        <f t="shared" si="8"/>
        <v>0</v>
      </c>
      <c r="N99" s="8">
        <v>0</v>
      </c>
      <c r="O99" s="6">
        <v>0</v>
      </c>
      <c r="P99" s="6">
        <f t="shared" si="9"/>
        <v>0</v>
      </c>
      <c r="Q99" s="7">
        <v>40</v>
      </c>
    </row>
    <row r="100" spans="1:17" x14ac:dyDescent="0.25">
      <c r="A100" s="1" t="s">
        <v>99</v>
      </c>
      <c r="B100" s="5">
        <v>0</v>
      </c>
      <c r="C100" s="4">
        <v>0</v>
      </c>
      <c r="D100" s="4">
        <f t="shared" si="5"/>
        <v>0</v>
      </c>
      <c r="E100" s="4">
        <v>4</v>
      </c>
      <c r="F100" s="4">
        <v>0</v>
      </c>
      <c r="G100" s="4">
        <f t="shared" si="6"/>
        <v>4</v>
      </c>
      <c r="H100" s="5">
        <v>0</v>
      </c>
      <c r="I100" s="4">
        <v>0</v>
      </c>
      <c r="J100" s="4">
        <f t="shared" si="7"/>
        <v>0</v>
      </c>
      <c r="K100" s="5">
        <v>0</v>
      </c>
      <c r="L100" s="5">
        <v>0</v>
      </c>
      <c r="M100" s="27">
        <f t="shared" si="8"/>
        <v>0</v>
      </c>
      <c r="N100" s="8">
        <v>0</v>
      </c>
      <c r="O100" s="6">
        <v>0</v>
      </c>
      <c r="P100" s="6">
        <f t="shared" si="9"/>
        <v>0</v>
      </c>
      <c r="Q100" s="7">
        <v>4</v>
      </c>
    </row>
    <row r="101" spans="1:17" x14ac:dyDescent="0.25">
      <c r="A101" s="1" t="s">
        <v>100</v>
      </c>
      <c r="B101" s="4">
        <v>7</v>
      </c>
      <c r="C101" s="4">
        <v>0</v>
      </c>
      <c r="D101" s="4">
        <f t="shared" si="5"/>
        <v>7</v>
      </c>
      <c r="E101" s="5">
        <v>0</v>
      </c>
      <c r="F101" s="4">
        <v>0</v>
      </c>
      <c r="G101" s="4">
        <f t="shared" si="6"/>
        <v>0</v>
      </c>
      <c r="H101" s="5">
        <v>0</v>
      </c>
      <c r="I101" s="4">
        <v>0</v>
      </c>
      <c r="J101" s="4">
        <f t="shared" si="7"/>
        <v>0</v>
      </c>
      <c r="K101" s="5">
        <v>0</v>
      </c>
      <c r="L101" s="5">
        <v>0</v>
      </c>
      <c r="M101" s="27">
        <f t="shared" si="8"/>
        <v>0</v>
      </c>
      <c r="N101" s="8">
        <v>0</v>
      </c>
      <c r="O101" s="6">
        <v>0</v>
      </c>
      <c r="P101" s="6">
        <f t="shared" si="9"/>
        <v>0</v>
      </c>
      <c r="Q101" s="7">
        <v>7</v>
      </c>
    </row>
    <row r="102" spans="1:17" x14ac:dyDescent="0.25">
      <c r="A102" s="1" t="s">
        <v>101</v>
      </c>
      <c r="B102" s="4">
        <v>228</v>
      </c>
      <c r="C102" s="4">
        <v>0</v>
      </c>
      <c r="D102" s="4">
        <f t="shared" si="5"/>
        <v>228</v>
      </c>
      <c r="E102" s="4">
        <v>276</v>
      </c>
      <c r="F102" s="4">
        <f>VLOOKUP(A102,Planilha2!A100:F213,2,FALSE)</f>
        <v>0</v>
      </c>
      <c r="G102" s="4">
        <f t="shared" si="6"/>
        <v>276</v>
      </c>
      <c r="H102" s="4">
        <v>120</v>
      </c>
      <c r="I102" s="4">
        <f>VLOOKUP(A102,Planilha2!A100:F213,3,FALSE)</f>
        <v>72</v>
      </c>
      <c r="J102" s="4">
        <f t="shared" si="7"/>
        <v>192</v>
      </c>
      <c r="K102" s="5">
        <v>0</v>
      </c>
      <c r="L102" s="5">
        <f>VLOOKUP(A102,Planilha2!A100:F213,4,FALSE)</f>
        <v>0</v>
      </c>
      <c r="M102" s="27">
        <f t="shared" si="8"/>
        <v>0</v>
      </c>
      <c r="N102" s="8">
        <v>0</v>
      </c>
      <c r="O102" s="6">
        <f>VLOOKUP(A102,Planilha2!A100:F213,5,FALSE)</f>
        <v>0</v>
      </c>
      <c r="P102" s="6">
        <f t="shared" si="9"/>
        <v>0</v>
      </c>
      <c r="Q102" s="7">
        <v>624</v>
      </c>
    </row>
    <row r="103" spans="1:17" x14ac:dyDescent="0.25">
      <c r="A103" s="1" t="s">
        <v>102</v>
      </c>
      <c r="B103" s="5">
        <v>0</v>
      </c>
      <c r="C103" s="4">
        <v>0</v>
      </c>
      <c r="D103" s="4">
        <f t="shared" si="5"/>
        <v>0</v>
      </c>
      <c r="E103" s="4">
        <v>2</v>
      </c>
      <c r="F103" s="4">
        <f>VLOOKUP(A103,Planilha2!A101:F214,2,FALSE)</f>
        <v>0</v>
      </c>
      <c r="G103" s="4">
        <f t="shared" si="6"/>
        <v>2</v>
      </c>
      <c r="H103" s="5">
        <v>0</v>
      </c>
      <c r="I103" s="4">
        <f>VLOOKUP(A103,Planilha2!A101:F214,3,FALSE)</f>
        <v>0</v>
      </c>
      <c r="J103" s="4">
        <f t="shared" si="7"/>
        <v>0</v>
      </c>
      <c r="K103" s="5">
        <v>0</v>
      </c>
      <c r="L103" s="5">
        <f>VLOOKUP(A103,Planilha2!A101:F214,4,FALSE)</f>
        <v>0</v>
      </c>
      <c r="M103" s="27">
        <f t="shared" si="8"/>
        <v>0</v>
      </c>
      <c r="N103" s="8">
        <v>0</v>
      </c>
      <c r="O103" s="6">
        <f>VLOOKUP(A103,Planilha2!A101:F214,5,FALSE)</f>
        <v>1</v>
      </c>
      <c r="P103" s="6">
        <f t="shared" si="9"/>
        <v>1</v>
      </c>
      <c r="Q103" s="7">
        <v>2</v>
      </c>
    </row>
    <row r="104" spans="1:17" x14ac:dyDescent="0.25">
      <c r="A104" s="1" t="s">
        <v>103</v>
      </c>
      <c r="B104" s="4">
        <v>6</v>
      </c>
      <c r="C104" s="4">
        <v>0</v>
      </c>
      <c r="D104" s="4">
        <f t="shared" si="5"/>
        <v>6</v>
      </c>
      <c r="E104" s="4">
        <v>24</v>
      </c>
      <c r="F104" s="4">
        <v>0</v>
      </c>
      <c r="G104" s="4">
        <f t="shared" si="6"/>
        <v>24</v>
      </c>
      <c r="H104" s="5">
        <v>0</v>
      </c>
      <c r="I104" s="4">
        <v>0</v>
      </c>
      <c r="J104" s="4">
        <f t="shared" si="7"/>
        <v>0</v>
      </c>
      <c r="K104" s="4">
        <v>6</v>
      </c>
      <c r="L104" s="5">
        <v>37</v>
      </c>
      <c r="M104" s="27">
        <f t="shared" si="8"/>
        <v>43</v>
      </c>
      <c r="N104" s="8">
        <v>0</v>
      </c>
      <c r="O104" s="6">
        <v>24</v>
      </c>
      <c r="P104" s="6">
        <f t="shared" si="9"/>
        <v>24</v>
      </c>
      <c r="Q104" s="7">
        <v>36</v>
      </c>
    </row>
    <row r="105" spans="1:17" x14ac:dyDescent="0.25">
      <c r="A105" s="1" t="s">
        <v>104</v>
      </c>
      <c r="B105" s="5">
        <v>0</v>
      </c>
      <c r="C105" s="4">
        <v>0</v>
      </c>
      <c r="D105" s="4">
        <f t="shared" si="5"/>
        <v>0</v>
      </c>
      <c r="E105" s="4">
        <v>147</v>
      </c>
      <c r="F105" s="4">
        <v>0</v>
      </c>
      <c r="G105" s="4">
        <f t="shared" si="6"/>
        <v>147</v>
      </c>
      <c r="H105" s="4">
        <v>96</v>
      </c>
      <c r="I105" s="4">
        <v>36</v>
      </c>
      <c r="J105" s="4">
        <f t="shared" si="7"/>
        <v>132</v>
      </c>
      <c r="K105" s="4">
        <v>48</v>
      </c>
      <c r="L105" s="5">
        <v>420</v>
      </c>
      <c r="M105" s="27">
        <f t="shared" si="8"/>
        <v>468</v>
      </c>
      <c r="N105" s="8">
        <v>0</v>
      </c>
      <c r="O105" s="6">
        <v>152</v>
      </c>
      <c r="P105" s="6">
        <f t="shared" si="9"/>
        <v>152</v>
      </c>
      <c r="Q105" s="7">
        <v>291</v>
      </c>
    </row>
    <row r="106" spans="1:17" x14ac:dyDescent="0.25">
      <c r="A106" s="1" t="s">
        <v>105</v>
      </c>
      <c r="B106" s="5">
        <v>0</v>
      </c>
      <c r="C106" s="4">
        <v>0</v>
      </c>
      <c r="D106" s="4">
        <f t="shared" si="5"/>
        <v>0</v>
      </c>
      <c r="E106" s="5">
        <v>0</v>
      </c>
      <c r="F106" s="4">
        <v>0</v>
      </c>
      <c r="G106" s="4">
        <f t="shared" si="6"/>
        <v>0</v>
      </c>
      <c r="H106" s="4">
        <v>45</v>
      </c>
      <c r="I106" s="4">
        <v>0</v>
      </c>
      <c r="J106" s="4">
        <f t="shared" si="7"/>
        <v>45</v>
      </c>
      <c r="K106" s="5">
        <v>0</v>
      </c>
      <c r="L106" s="5">
        <v>0</v>
      </c>
      <c r="M106" s="27">
        <f t="shared" si="8"/>
        <v>0</v>
      </c>
      <c r="N106" s="8">
        <v>0</v>
      </c>
      <c r="O106" s="6">
        <v>0</v>
      </c>
      <c r="P106" s="6">
        <f t="shared" si="9"/>
        <v>0</v>
      </c>
      <c r="Q106" s="7">
        <v>45</v>
      </c>
    </row>
    <row r="107" spans="1:17" x14ac:dyDescent="0.25">
      <c r="A107" s="1" t="s">
        <v>106</v>
      </c>
      <c r="B107" s="4">
        <v>12</v>
      </c>
      <c r="C107" s="4">
        <v>0</v>
      </c>
      <c r="D107" s="4">
        <f t="shared" si="5"/>
        <v>12</v>
      </c>
      <c r="E107" s="4">
        <v>32</v>
      </c>
      <c r="F107" s="4">
        <v>0</v>
      </c>
      <c r="G107" s="4">
        <f t="shared" si="6"/>
        <v>32</v>
      </c>
      <c r="H107" s="5">
        <v>0</v>
      </c>
      <c r="I107" s="4">
        <v>0</v>
      </c>
      <c r="J107" s="4">
        <f t="shared" si="7"/>
        <v>0</v>
      </c>
      <c r="K107" s="5">
        <v>0</v>
      </c>
      <c r="L107" s="5">
        <v>218</v>
      </c>
      <c r="M107" s="27">
        <f t="shared" si="8"/>
        <v>218</v>
      </c>
      <c r="N107" s="8">
        <v>0</v>
      </c>
      <c r="O107" s="6">
        <v>43</v>
      </c>
      <c r="P107" s="6">
        <f t="shared" si="9"/>
        <v>43</v>
      </c>
      <c r="Q107" s="7">
        <v>44</v>
      </c>
    </row>
    <row r="108" spans="1:17" x14ac:dyDescent="0.25">
      <c r="A108" s="1" t="s">
        <v>107</v>
      </c>
      <c r="B108" s="4">
        <v>3</v>
      </c>
      <c r="C108" s="4">
        <v>0</v>
      </c>
      <c r="D108" s="4">
        <f t="shared" si="5"/>
        <v>3</v>
      </c>
      <c r="E108" s="5">
        <v>0</v>
      </c>
      <c r="F108" s="4">
        <v>0</v>
      </c>
      <c r="G108" s="4">
        <f t="shared" si="6"/>
        <v>0</v>
      </c>
      <c r="H108" s="4">
        <v>4</v>
      </c>
      <c r="I108" s="4">
        <v>0</v>
      </c>
      <c r="J108" s="4">
        <f t="shared" si="7"/>
        <v>4</v>
      </c>
      <c r="K108" s="5">
        <v>0</v>
      </c>
      <c r="L108" s="5">
        <v>1</v>
      </c>
      <c r="M108" s="27">
        <f t="shared" si="8"/>
        <v>1</v>
      </c>
      <c r="N108" s="8">
        <v>0</v>
      </c>
      <c r="O108" s="6">
        <v>8</v>
      </c>
      <c r="P108" s="6">
        <f t="shared" si="9"/>
        <v>8</v>
      </c>
      <c r="Q108" s="7">
        <v>7</v>
      </c>
    </row>
    <row r="109" spans="1:17" x14ac:dyDescent="0.25">
      <c r="A109" s="1" t="s">
        <v>108</v>
      </c>
      <c r="B109" s="4">
        <v>19</v>
      </c>
      <c r="C109" s="4">
        <v>0</v>
      </c>
      <c r="D109" s="4">
        <f t="shared" si="5"/>
        <v>19</v>
      </c>
      <c r="E109" s="4">
        <v>17</v>
      </c>
      <c r="F109" s="4">
        <f>VLOOKUP(A109,Planilha2!A107:F220,2,FALSE)</f>
        <v>0</v>
      </c>
      <c r="G109" s="4">
        <f t="shared" si="6"/>
        <v>17</v>
      </c>
      <c r="H109" s="4">
        <v>19</v>
      </c>
      <c r="I109" s="4">
        <f>VLOOKUP(A109,Planilha2!A107:F220,3,FALSE)</f>
        <v>0</v>
      </c>
      <c r="J109" s="4">
        <f t="shared" si="7"/>
        <v>19</v>
      </c>
      <c r="K109" s="5">
        <v>0</v>
      </c>
      <c r="L109" s="5">
        <f>VLOOKUP(A109,Planilha2!A107:F220,4,FALSE)</f>
        <v>4</v>
      </c>
      <c r="M109" s="27">
        <f t="shared" si="8"/>
        <v>4</v>
      </c>
      <c r="N109" s="8">
        <v>0</v>
      </c>
      <c r="O109" s="6">
        <v>12</v>
      </c>
      <c r="P109" s="6">
        <f t="shared" si="9"/>
        <v>12</v>
      </c>
      <c r="Q109" s="7">
        <v>55</v>
      </c>
    </row>
    <row r="110" spans="1:17" x14ac:dyDescent="0.25">
      <c r="A110" s="1" t="s">
        <v>109</v>
      </c>
      <c r="B110" s="4">
        <v>196</v>
      </c>
      <c r="C110" s="4">
        <v>0</v>
      </c>
      <c r="D110" s="4">
        <f t="shared" si="5"/>
        <v>196</v>
      </c>
      <c r="E110" s="4">
        <v>48</v>
      </c>
      <c r="F110" s="4">
        <f>VLOOKUP(A110,Planilha2!A108:F221,2,FALSE)</f>
        <v>48</v>
      </c>
      <c r="G110" s="4">
        <f t="shared" si="6"/>
        <v>96</v>
      </c>
      <c r="H110" s="4">
        <v>20</v>
      </c>
      <c r="I110" s="4">
        <f>VLOOKUP(A110,Planilha2!A108:F221,3,FALSE)</f>
        <v>24</v>
      </c>
      <c r="J110" s="4">
        <f t="shared" si="7"/>
        <v>44</v>
      </c>
      <c r="K110" s="5">
        <v>0</v>
      </c>
      <c r="L110" s="5">
        <f>VLOOKUP(A110,Planilha2!A108:F221,4,FALSE)</f>
        <v>56</v>
      </c>
      <c r="M110" s="27">
        <f t="shared" si="8"/>
        <v>56</v>
      </c>
      <c r="N110" s="8">
        <v>0</v>
      </c>
      <c r="O110" s="6">
        <f>VLOOKUP(A110,Planilha2!A108:F221,5,FALSE)</f>
        <v>0</v>
      </c>
      <c r="P110" s="6">
        <f t="shared" si="9"/>
        <v>0</v>
      </c>
      <c r="Q110" s="7">
        <v>264</v>
      </c>
    </row>
    <row r="111" spans="1:17" x14ac:dyDescent="0.25">
      <c r="A111" s="1" t="s">
        <v>110</v>
      </c>
      <c r="B111" s="5">
        <v>0</v>
      </c>
      <c r="C111" s="4">
        <v>0</v>
      </c>
      <c r="D111" s="4">
        <f t="shared" si="5"/>
        <v>0</v>
      </c>
      <c r="E111" s="5">
        <v>0</v>
      </c>
      <c r="F111" s="4">
        <v>0</v>
      </c>
      <c r="G111" s="4">
        <f t="shared" si="6"/>
        <v>0</v>
      </c>
      <c r="H111" s="4">
        <v>4</v>
      </c>
      <c r="I111" s="4">
        <v>0</v>
      </c>
      <c r="J111" s="4">
        <f t="shared" si="7"/>
        <v>4</v>
      </c>
      <c r="K111" s="5">
        <v>0</v>
      </c>
      <c r="L111" s="5">
        <v>0</v>
      </c>
      <c r="M111" s="27">
        <f t="shared" si="8"/>
        <v>0</v>
      </c>
      <c r="N111" s="8">
        <v>0</v>
      </c>
      <c r="O111" s="6">
        <v>0</v>
      </c>
      <c r="P111" s="6">
        <f t="shared" si="9"/>
        <v>0</v>
      </c>
      <c r="Q111" s="7">
        <v>4</v>
      </c>
    </row>
    <row r="112" spans="1:17" x14ac:dyDescent="0.25">
      <c r="A112" s="1" t="s">
        <v>111</v>
      </c>
      <c r="B112" s="4">
        <v>12</v>
      </c>
      <c r="C112" s="4">
        <v>0</v>
      </c>
      <c r="D112" s="4">
        <f t="shared" si="5"/>
        <v>12</v>
      </c>
      <c r="E112" s="9">
        <v>-12</v>
      </c>
      <c r="F112" s="4">
        <v>0</v>
      </c>
      <c r="G112" s="4">
        <f t="shared" si="6"/>
        <v>-12</v>
      </c>
      <c r="H112" s="5">
        <v>0</v>
      </c>
      <c r="I112" s="4">
        <v>0</v>
      </c>
      <c r="J112" s="4">
        <f t="shared" si="7"/>
        <v>0</v>
      </c>
      <c r="K112" s="5">
        <v>0</v>
      </c>
      <c r="L112" s="5">
        <v>0</v>
      </c>
      <c r="M112" s="27">
        <f t="shared" si="8"/>
        <v>0</v>
      </c>
      <c r="N112" s="8">
        <v>0</v>
      </c>
      <c r="O112" s="6">
        <v>0</v>
      </c>
      <c r="P112" s="6">
        <f t="shared" si="9"/>
        <v>0</v>
      </c>
      <c r="Q112" s="10">
        <v>0</v>
      </c>
    </row>
    <row r="113" spans="1:17" x14ac:dyDescent="0.25">
      <c r="A113" s="1" t="s">
        <v>112</v>
      </c>
      <c r="B113" s="5">
        <v>0</v>
      </c>
      <c r="C113" s="4">
        <v>0</v>
      </c>
      <c r="D113" s="4">
        <f t="shared" si="5"/>
        <v>0</v>
      </c>
      <c r="E113" s="5">
        <v>0</v>
      </c>
      <c r="F113" s="4">
        <v>0</v>
      </c>
      <c r="G113" s="4">
        <f t="shared" si="6"/>
        <v>0</v>
      </c>
      <c r="H113" s="4">
        <v>2</v>
      </c>
      <c r="I113" s="4">
        <v>0</v>
      </c>
      <c r="J113" s="4">
        <f t="shared" si="7"/>
        <v>2</v>
      </c>
      <c r="K113" s="5">
        <v>0</v>
      </c>
      <c r="L113" s="5">
        <v>0</v>
      </c>
      <c r="M113" s="27">
        <f t="shared" si="8"/>
        <v>0</v>
      </c>
      <c r="N113" s="8">
        <v>0</v>
      </c>
      <c r="O113" s="6">
        <v>0</v>
      </c>
      <c r="P113" s="6">
        <f t="shared" si="9"/>
        <v>0</v>
      </c>
      <c r="Q113" s="7">
        <v>2</v>
      </c>
    </row>
    <row r="114" spans="1:17" x14ac:dyDescent="0.25">
      <c r="A114" s="1" t="s">
        <v>113</v>
      </c>
      <c r="B114" s="4">
        <v>201</v>
      </c>
      <c r="C114" s="4">
        <v>0</v>
      </c>
      <c r="D114" s="4">
        <f t="shared" si="5"/>
        <v>201</v>
      </c>
      <c r="E114" s="4">
        <v>151</v>
      </c>
      <c r="F114" s="4">
        <v>0</v>
      </c>
      <c r="G114" s="4">
        <f t="shared" si="6"/>
        <v>151</v>
      </c>
      <c r="H114" s="9">
        <v>-20</v>
      </c>
      <c r="I114" s="4">
        <v>0</v>
      </c>
      <c r="J114" s="4">
        <f t="shared" si="7"/>
        <v>-20</v>
      </c>
      <c r="K114" s="4">
        <v>12</v>
      </c>
      <c r="L114" s="5">
        <v>0</v>
      </c>
      <c r="M114" s="27">
        <f t="shared" si="8"/>
        <v>12</v>
      </c>
      <c r="N114" s="8">
        <v>0</v>
      </c>
      <c r="O114" s="6">
        <v>0</v>
      </c>
      <c r="P114" s="6">
        <f t="shared" si="9"/>
        <v>0</v>
      </c>
      <c r="Q114" s="7">
        <v>344</v>
      </c>
    </row>
    <row r="115" spans="1:17" x14ac:dyDescent="0.25">
      <c r="A115" s="1" t="s">
        <v>114</v>
      </c>
      <c r="B115" s="5">
        <v>0</v>
      </c>
      <c r="C115" s="4">
        <v>0</v>
      </c>
      <c r="D115" s="4">
        <f t="shared" si="5"/>
        <v>0</v>
      </c>
      <c r="E115" s="4">
        <v>44</v>
      </c>
      <c r="F115" s="4">
        <v>0</v>
      </c>
      <c r="G115" s="4">
        <f t="shared" si="6"/>
        <v>44</v>
      </c>
      <c r="H115" s="5">
        <v>0</v>
      </c>
      <c r="I115" s="4">
        <v>0</v>
      </c>
      <c r="J115" s="4">
        <f t="shared" si="7"/>
        <v>0</v>
      </c>
      <c r="K115" s="5">
        <v>0</v>
      </c>
      <c r="L115" s="5">
        <v>0</v>
      </c>
      <c r="M115" s="27">
        <f t="shared" si="8"/>
        <v>0</v>
      </c>
      <c r="N115" s="8">
        <v>0</v>
      </c>
      <c r="O115" s="6">
        <v>0</v>
      </c>
      <c r="P115" s="6">
        <f t="shared" si="9"/>
        <v>0</v>
      </c>
      <c r="Q115" s="7">
        <v>44</v>
      </c>
    </row>
    <row r="116" spans="1:17" x14ac:dyDescent="0.25">
      <c r="A116" s="1" t="s">
        <v>115</v>
      </c>
      <c r="B116" s="4">
        <v>11</v>
      </c>
      <c r="C116" s="4">
        <v>0</v>
      </c>
      <c r="D116" s="4">
        <f t="shared" si="5"/>
        <v>11</v>
      </c>
      <c r="E116" s="4">
        <v>29</v>
      </c>
      <c r="F116" s="4">
        <v>0</v>
      </c>
      <c r="G116" s="4">
        <f t="shared" si="6"/>
        <v>29</v>
      </c>
      <c r="H116" s="5">
        <v>0</v>
      </c>
      <c r="I116" s="4">
        <v>0</v>
      </c>
      <c r="J116" s="4">
        <f t="shared" si="7"/>
        <v>0</v>
      </c>
      <c r="K116" s="5">
        <v>0</v>
      </c>
      <c r="L116" s="5">
        <v>0</v>
      </c>
      <c r="M116" s="27">
        <f t="shared" si="8"/>
        <v>0</v>
      </c>
      <c r="N116" s="8">
        <v>0</v>
      </c>
      <c r="O116" s="6">
        <v>0</v>
      </c>
      <c r="P116" s="6">
        <f t="shared" si="9"/>
        <v>0</v>
      </c>
      <c r="Q116" s="7">
        <v>40</v>
      </c>
    </row>
    <row r="117" spans="1:17" x14ac:dyDescent="0.25">
      <c r="A117" s="1" t="s">
        <v>116</v>
      </c>
      <c r="B117" s="4">
        <v>2</v>
      </c>
      <c r="C117" s="4">
        <v>0</v>
      </c>
      <c r="D117" s="4">
        <f t="shared" si="5"/>
        <v>2</v>
      </c>
      <c r="E117" s="4">
        <v>2</v>
      </c>
      <c r="F117" s="4">
        <v>0</v>
      </c>
      <c r="G117" s="4">
        <f t="shared" si="6"/>
        <v>2</v>
      </c>
      <c r="H117" s="5">
        <v>0</v>
      </c>
      <c r="I117" s="4">
        <v>0</v>
      </c>
      <c r="J117" s="4">
        <f t="shared" si="7"/>
        <v>0</v>
      </c>
      <c r="K117" s="5">
        <v>0</v>
      </c>
      <c r="L117" s="5">
        <v>0</v>
      </c>
      <c r="M117" s="27">
        <f t="shared" si="8"/>
        <v>0</v>
      </c>
      <c r="N117" s="8">
        <v>0</v>
      </c>
      <c r="O117" s="6">
        <v>0</v>
      </c>
      <c r="P117" s="6">
        <f t="shared" si="9"/>
        <v>0</v>
      </c>
      <c r="Q117" s="7">
        <v>4</v>
      </c>
    </row>
    <row r="118" spans="1:17" x14ac:dyDescent="0.25">
      <c r="A118" s="1" t="s">
        <v>117</v>
      </c>
      <c r="B118" s="4">
        <v>2</v>
      </c>
      <c r="C118" s="4">
        <v>0</v>
      </c>
      <c r="D118" s="4">
        <f t="shared" si="5"/>
        <v>2</v>
      </c>
      <c r="E118" s="4">
        <v>12</v>
      </c>
      <c r="F118" s="4">
        <v>0</v>
      </c>
      <c r="G118" s="4">
        <f t="shared" si="6"/>
        <v>12</v>
      </c>
      <c r="H118" s="5">
        <v>0</v>
      </c>
      <c r="I118" s="4">
        <v>0</v>
      </c>
      <c r="J118" s="4">
        <f t="shared" si="7"/>
        <v>0</v>
      </c>
      <c r="K118" s="4">
        <v>4</v>
      </c>
      <c r="L118" s="5">
        <v>0</v>
      </c>
      <c r="M118" s="27">
        <f t="shared" si="8"/>
        <v>4</v>
      </c>
      <c r="N118" s="8">
        <v>0</v>
      </c>
      <c r="O118" s="6">
        <v>0</v>
      </c>
      <c r="P118" s="6">
        <f t="shared" si="9"/>
        <v>0</v>
      </c>
      <c r="Q118" s="7">
        <v>18</v>
      </c>
    </row>
    <row r="119" spans="1:17" x14ac:dyDescent="0.25">
      <c r="A119" s="1" t="s">
        <v>118</v>
      </c>
      <c r="B119" s="5">
        <v>0</v>
      </c>
      <c r="C119" s="4">
        <v>0</v>
      </c>
      <c r="D119" s="4">
        <f t="shared" si="5"/>
        <v>0</v>
      </c>
      <c r="E119" s="5">
        <v>0</v>
      </c>
      <c r="F119" s="4">
        <v>0</v>
      </c>
      <c r="G119" s="4">
        <f t="shared" si="6"/>
        <v>0</v>
      </c>
      <c r="H119" s="4">
        <v>4</v>
      </c>
      <c r="I119" s="4">
        <v>0</v>
      </c>
      <c r="J119" s="4">
        <f t="shared" si="7"/>
        <v>4</v>
      </c>
      <c r="K119" s="5">
        <v>0</v>
      </c>
      <c r="L119" s="5">
        <v>0</v>
      </c>
      <c r="M119" s="27">
        <f t="shared" si="8"/>
        <v>0</v>
      </c>
      <c r="N119" s="8">
        <v>0</v>
      </c>
      <c r="O119" s="6">
        <v>0</v>
      </c>
      <c r="P119" s="6">
        <f t="shared" si="9"/>
        <v>0</v>
      </c>
      <c r="Q119" s="7">
        <v>4</v>
      </c>
    </row>
    <row r="120" spans="1:17" x14ac:dyDescent="0.25">
      <c r="A120" s="1" t="s">
        <v>119</v>
      </c>
      <c r="B120" s="4">
        <v>58</v>
      </c>
      <c r="C120" s="4">
        <v>0</v>
      </c>
      <c r="D120" s="4">
        <f t="shared" si="5"/>
        <v>58</v>
      </c>
      <c r="E120" s="4">
        <v>344</v>
      </c>
      <c r="F120" s="4">
        <v>0</v>
      </c>
      <c r="G120" s="4">
        <f t="shared" si="6"/>
        <v>344</v>
      </c>
      <c r="H120" s="5">
        <v>0</v>
      </c>
      <c r="I120" s="4">
        <v>0</v>
      </c>
      <c r="J120" s="4">
        <f t="shared" si="7"/>
        <v>0</v>
      </c>
      <c r="K120" s="5">
        <v>0</v>
      </c>
      <c r="L120" s="5">
        <v>0</v>
      </c>
      <c r="M120" s="27">
        <f t="shared" si="8"/>
        <v>0</v>
      </c>
      <c r="N120" s="8">
        <v>0</v>
      </c>
      <c r="O120" s="6">
        <v>0</v>
      </c>
      <c r="P120" s="6">
        <f t="shared" si="9"/>
        <v>0</v>
      </c>
      <c r="Q120" s="7">
        <v>402</v>
      </c>
    </row>
    <row r="121" spans="1:17" x14ac:dyDescent="0.25">
      <c r="A121" s="1" t="s">
        <v>120</v>
      </c>
      <c r="B121" s="5">
        <v>0</v>
      </c>
      <c r="C121" s="4">
        <v>0</v>
      </c>
      <c r="D121" s="4">
        <f t="shared" si="5"/>
        <v>0</v>
      </c>
      <c r="E121" s="5">
        <v>0</v>
      </c>
      <c r="F121" s="4">
        <v>0</v>
      </c>
      <c r="G121" s="4">
        <f t="shared" si="6"/>
        <v>0</v>
      </c>
      <c r="H121" s="5">
        <v>0</v>
      </c>
      <c r="I121" s="4">
        <v>0</v>
      </c>
      <c r="J121" s="4">
        <f t="shared" si="7"/>
        <v>0</v>
      </c>
      <c r="K121" s="4">
        <v>24</v>
      </c>
      <c r="L121" s="5">
        <v>84</v>
      </c>
      <c r="M121" s="27">
        <f t="shared" si="8"/>
        <v>108</v>
      </c>
      <c r="N121" s="8">
        <v>0</v>
      </c>
      <c r="O121" s="6">
        <v>36</v>
      </c>
      <c r="P121" s="6">
        <f t="shared" si="9"/>
        <v>36</v>
      </c>
      <c r="Q121" s="7">
        <v>24</v>
      </c>
    </row>
    <row r="122" spans="1:17" x14ac:dyDescent="0.25">
      <c r="A122" s="1" t="s">
        <v>121</v>
      </c>
      <c r="B122" s="4">
        <v>60</v>
      </c>
      <c r="C122" s="4">
        <v>0</v>
      </c>
      <c r="D122" s="4">
        <f t="shared" si="5"/>
        <v>60</v>
      </c>
      <c r="E122" s="4">
        <v>48</v>
      </c>
      <c r="F122" s="4">
        <v>0</v>
      </c>
      <c r="G122" s="4">
        <f t="shared" si="6"/>
        <v>48</v>
      </c>
      <c r="H122" s="5">
        <v>0</v>
      </c>
      <c r="I122" s="4">
        <v>0</v>
      </c>
      <c r="J122" s="4">
        <f t="shared" si="7"/>
        <v>0</v>
      </c>
      <c r="K122" s="5">
        <v>0</v>
      </c>
      <c r="L122" s="5">
        <v>0</v>
      </c>
      <c r="M122" s="27">
        <f t="shared" si="8"/>
        <v>0</v>
      </c>
      <c r="N122" s="8">
        <v>0</v>
      </c>
      <c r="O122" s="6">
        <v>0</v>
      </c>
      <c r="P122" s="6">
        <f t="shared" si="9"/>
        <v>0</v>
      </c>
      <c r="Q122" s="7">
        <v>108</v>
      </c>
    </row>
    <row r="123" spans="1:17" x14ac:dyDescent="0.25">
      <c r="A123" s="1" t="s">
        <v>122</v>
      </c>
      <c r="B123" s="4">
        <v>12</v>
      </c>
      <c r="C123" s="4">
        <v>0</v>
      </c>
      <c r="D123" s="4">
        <f t="shared" si="5"/>
        <v>12</v>
      </c>
      <c r="E123" s="5">
        <v>0</v>
      </c>
      <c r="F123" s="4">
        <v>0</v>
      </c>
      <c r="G123" s="4">
        <f t="shared" si="6"/>
        <v>0</v>
      </c>
      <c r="H123" s="5">
        <v>0</v>
      </c>
      <c r="I123" s="4">
        <v>0</v>
      </c>
      <c r="J123" s="4">
        <f t="shared" si="7"/>
        <v>0</v>
      </c>
      <c r="K123" s="5">
        <v>0</v>
      </c>
      <c r="L123" s="5">
        <v>0</v>
      </c>
      <c r="M123" s="27">
        <f t="shared" si="8"/>
        <v>0</v>
      </c>
      <c r="N123" s="8">
        <v>0</v>
      </c>
      <c r="O123" s="6">
        <v>0</v>
      </c>
      <c r="P123" s="6">
        <f t="shared" si="9"/>
        <v>0</v>
      </c>
      <c r="Q123" s="7">
        <v>12</v>
      </c>
    </row>
    <row r="124" spans="1:17" x14ac:dyDescent="0.25">
      <c r="A124" s="1" t="s">
        <v>123</v>
      </c>
      <c r="B124" s="5">
        <v>0</v>
      </c>
      <c r="C124" s="4">
        <v>0</v>
      </c>
      <c r="D124" s="4">
        <f t="shared" si="5"/>
        <v>0</v>
      </c>
      <c r="E124" s="4">
        <v>5</v>
      </c>
      <c r="F124" s="4">
        <v>0</v>
      </c>
      <c r="G124" s="4">
        <f t="shared" si="6"/>
        <v>5</v>
      </c>
      <c r="H124" s="4">
        <v>8</v>
      </c>
      <c r="I124" s="4">
        <v>0</v>
      </c>
      <c r="J124" s="4">
        <f t="shared" si="7"/>
        <v>8</v>
      </c>
      <c r="K124" s="4">
        <v>23</v>
      </c>
      <c r="L124" s="5">
        <v>8</v>
      </c>
      <c r="M124" s="27">
        <f t="shared" si="8"/>
        <v>31</v>
      </c>
      <c r="N124" s="8">
        <v>0</v>
      </c>
      <c r="O124" s="6">
        <v>192</v>
      </c>
      <c r="P124" s="6">
        <f t="shared" si="9"/>
        <v>192</v>
      </c>
      <c r="Q124" s="7">
        <v>36</v>
      </c>
    </row>
    <row r="125" spans="1:17" x14ac:dyDescent="0.25">
      <c r="A125" s="1" t="s">
        <v>124</v>
      </c>
      <c r="B125" s="4">
        <v>4</v>
      </c>
      <c r="C125" s="4">
        <v>0</v>
      </c>
      <c r="D125" s="4">
        <f t="shared" si="5"/>
        <v>4</v>
      </c>
      <c r="E125" s="4">
        <v>7</v>
      </c>
      <c r="F125" s="4">
        <v>0</v>
      </c>
      <c r="G125" s="4">
        <f t="shared" si="6"/>
        <v>7</v>
      </c>
      <c r="H125" s="4">
        <v>1</v>
      </c>
      <c r="I125" s="4">
        <v>0</v>
      </c>
      <c r="J125" s="4">
        <f t="shared" si="7"/>
        <v>1</v>
      </c>
      <c r="K125" s="5">
        <v>0</v>
      </c>
      <c r="L125" s="5">
        <v>0</v>
      </c>
      <c r="M125" s="27">
        <f t="shared" si="8"/>
        <v>0</v>
      </c>
      <c r="N125" s="8">
        <v>0</v>
      </c>
      <c r="O125" s="6">
        <v>0</v>
      </c>
      <c r="P125" s="6">
        <f t="shared" si="9"/>
        <v>0</v>
      </c>
      <c r="Q125" s="7">
        <v>12</v>
      </c>
    </row>
    <row r="126" spans="1:17" x14ac:dyDescent="0.25">
      <c r="A126" s="1" t="s">
        <v>125</v>
      </c>
      <c r="B126" s="4">
        <v>12</v>
      </c>
      <c r="C126" s="4">
        <v>0</v>
      </c>
      <c r="D126" s="4">
        <f t="shared" si="5"/>
        <v>12</v>
      </c>
      <c r="E126" s="4">
        <v>36</v>
      </c>
      <c r="F126" s="4">
        <v>0</v>
      </c>
      <c r="G126" s="4">
        <f t="shared" si="6"/>
        <v>36</v>
      </c>
      <c r="H126" s="5">
        <v>0</v>
      </c>
      <c r="I126" s="4">
        <v>0</v>
      </c>
      <c r="J126" s="4">
        <f t="shared" si="7"/>
        <v>0</v>
      </c>
      <c r="K126" s="5">
        <v>0</v>
      </c>
      <c r="L126" s="5">
        <v>0</v>
      </c>
      <c r="M126" s="27">
        <f t="shared" si="8"/>
        <v>0</v>
      </c>
      <c r="N126" s="8">
        <v>0</v>
      </c>
      <c r="O126" s="6">
        <v>0</v>
      </c>
      <c r="P126" s="6">
        <f t="shared" si="9"/>
        <v>0</v>
      </c>
      <c r="Q126" s="7">
        <v>48</v>
      </c>
    </row>
    <row r="127" spans="1:17" x14ac:dyDescent="0.25">
      <c r="A127" s="1" t="s">
        <v>126</v>
      </c>
      <c r="B127" s="4">
        <v>12</v>
      </c>
      <c r="C127" s="4">
        <v>0</v>
      </c>
      <c r="D127" s="4">
        <f t="shared" si="5"/>
        <v>12</v>
      </c>
      <c r="E127" s="4">
        <v>34</v>
      </c>
      <c r="F127" s="4">
        <v>0</v>
      </c>
      <c r="G127" s="4">
        <f t="shared" si="6"/>
        <v>34</v>
      </c>
      <c r="H127" s="5">
        <v>0</v>
      </c>
      <c r="I127" s="4">
        <v>0</v>
      </c>
      <c r="J127" s="4">
        <f t="shared" si="7"/>
        <v>0</v>
      </c>
      <c r="K127" s="5">
        <v>0</v>
      </c>
      <c r="L127" s="5">
        <v>0</v>
      </c>
      <c r="M127" s="27">
        <f t="shared" si="8"/>
        <v>0</v>
      </c>
      <c r="N127" s="8">
        <v>0</v>
      </c>
      <c r="O127" s="6">
        <v>0</v>
      </c>
      <c r="P127" s="6">
        <f t="shared" si="9"/>
        <v>0</v>
      </c>
      <c r="Q127" s="7">
        <v>46</v>
      </c>
    </row>
    <row r="128" spans="1:17" x14ac:dyDescent="0.25">
      <c r="A128" s="1" t="s">
        <v>127</v>
      </c>
      <c r="B128" s="4">
        <v>26</v>
      </c>
      <c r="C128" s="4">
        <v>0</v>
      </c>
      <c r="D128" s="4">
        <f t="shared" si="5"/>
        <v>26</v>
      </c>
      <c r="E128" s="4">
        <v>282</v>
      </c>
      <c r="F128" s="4">
        <v>0</v>
      </c>
      <c r="G128" s="4">
        <f t="shared" si="6"/>
        <v>282</v>
      </c>
      <c r="H128" s="4">
        <v>96</v>
      </c>
      <c r="I128" s="4">
        <v>0</v>
      </c>
      <c r="J128" s="4">
        <f t="shared" si="7"/>
        <v>96</v>
      </c>
      <c r="K128" s="4">
        <v>70</v>
      </c>
      <c r="L128" s="5">
        <v>482</v>
      </c>
      <c r="M128" s="27">
        <f t="shared" si="8"/>
        <v>552</v>
      </c>
      <c r="N128" s="8">
        <v>0</v>
      </c>
      <c r="O128" s="6">
        <v>252</v>
      </c>
      <c r="P128" s="6">
        <f t="shared" si="9"/>
        <v>252</v>
      </c>
      <c r="Q128" s="7">
        <v>474</v>
      </c>
    </row>
    <row r="129" spans="1:17" x14ac:dyDescent="0.25">
      <c r="A129" s="1" t="s">
        <v>128</v>
      </c>
      <c r="B129" s="5">
        <v>0</v>
      </c>
      <c r="C129" s="4">
        <v>0</v>
      </c>
      <c r="D129" s="4">
        <f t="shared" si="5"/>
        <v>0</v>
      </c>
      <c r="E129" s="5">
        <v>0</v>
      </c>
      <c r="F129" s="4">
        <v>0</v>
      </c>
      <c r="G129" s="4">
        <f t="shared" si="6"/>
        <v>0</v>
      </c>
      <c r="H129" s="4">
        <v>26</v>
      </c>
      <c r="I129" s="4">
        <v>0</v>
      </c>
      <c r="J129" s="4">
        <f t="shared" si="7"/>
        <v>26</v>
      </c>
      <c r="K129" s="5">
        <v>0</v>
      </c>
      <c r="L129" s="5">
        <v>0</v>
      </c>
      <c r="M129" s="27">
        <f t="shared" si="8"/>
        <v>0</v>
      </c>
      <c r="N129" s="8">
        <v>0</v>
      </c>
      <c r="O129" s="6">
        <v>0</v>
      </c>
      <c r="P129" s="6">
        <f t="shared" si="9"/>
        <v>0</v>
      </c>
      <c r="Q129" s="7">
        <v>26</v>
      </c>
    </row>
    <row r="130" spans="1:17" x14ac:dyDescent="0.25">
      <c r="A130" s="1" t="s">
        <v>129</v>
      </c>
      <c r="B130" s="4">
        <v>4</v>
      </c>
      <c r="C130" s="4">
        <v>0</v>
      </c>
      <c r="D130" s="4">
        <f t="shared" si="5"/>
        <v>4</v>
      </c>
      <c r="E130" s="4">
        <v>13</v>
      </c>
      <c r="F130" s="4">
        <v>0</v>
      </c>
      <c r="G130" s="4">
        <f t="shared" si="6"/>
        <v>13</v>
      </c>
      <c r="H130" s="5">
        <v>0</v>
      </c>
      <c r="I130" s="4">
        <v>0</v>
      </c>
      <c r="J130" s="4">
        <f t="shared" si="7"/>
        <v>0</v>
      </c>
      <c r="K130" s="5">
        <v>0</v>
      </c>
      <c r="L130" s="5">
        <v>0</v>
      </c>
      <c r="M130" s="27">
        <f t="shared" si="8"/>
        <v>0</v>
      </c>
      <c r="N130" s="8">
        <v>0</v>
      </c>
      <c r="O130" s="6">
        <v>0</v>
      </c>
      <c r="P130" s="6">
        <f t="shared" si="9"/>
        <v>0</v>
      </c>
      <c r="Q130" s="7">
        <v>17</v>
      </c>
    </row>
    <row r="131" spans="1:17" x14ac:dyDescent="0.25">
      <c r="A131" s="13" t="s">
        <v>130</v>
      </c>
      <c r="B131" s="29">
        <f>SUM(B3:B130)</f>
        <v>67160</v>
      </c>
      <c r="C131" s="29">
        <f t="shared" ref="C131:Q131" si="10">SUM(C3:C130)</f>
        <v>0</v>
      </c>
      <c r="D131" s="29">
        <f t="shared" si="10"/>
        <v>67160</v>
      </c>
      <c r="E131" s="29">
        <f t="shared" si="10"/>
        <v>77780</v>
      </c>
      <c r="F131" s="29">
        <f t="shared" si="10"/>
        <v>1149</v>
      </c>
      <c r="G131" s="29">
        <f t="shared" si="10"/>
        <v>78929</v>
      </c>
      <c r="H131" s="29">
        <f t="shared" si="10"/>
        <v>36543</v>
      </c>
      <c r="I131" s="29">
        <f t="shared" si="10"/>
        <v>41886</v>
      </c>
      <c r="J131" s="29">
        <f t="shared" si="10"/>
        <v>78429</v>
      </c>
      <c r="K131" s="29">
        <f t="shared" si="10"/>
        <v>1512</v>
      </c>
      <c r="L131" s="29">
        <f t="shared" si="10"/>
        <v>80442</v>
      </c>
      <c r="M131" s="30">
        <f t="shared" si="10"/>
        <v>81954</v>
      </c>
      <c r="N131" s="29">
        <f t="shared" si="10"/>
        <v>32574</v>
      </c>
      <c r="O131" s="29">
        <f t="shared" si="10"/>
        <v>59286</v>
      </c>
      <c r="P131" s="29">
        <f t="shared" si="10"/>
        <v>91860</v>
      </c>
      <c r="Q131" s="29">
        <f t="shared" si="10"/>
        <v>215569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4E463-091D-43A1-BF06-9B5B8761AF9C}">
  <sheetPr>
    <pageSetUpPr fitToPage="1"/>
  </sheetPr>
  <dimension ref="A1:F114"/>
  <sheetViews>
    <sheetView workbookViewId="0">
      <selection activeCell="A3" sqref="A3:A114"/>
    </sheetView>
  </sheetViews>
  <sheetFormatPr defaultRowHeight="15" x14ac:dyDescent="0.25"/>
  <cols>
    <col min="1" max="1" width="82.28515625" bestFit="1" customWidth="1"/>
    <col min="2" max="5" width="11.42578125" bestFit="1" customWidth="1"/>
    <col min="6" max="6" width="16.28515625" bestFit="1" customWidth="1"/>
  </cols>
  <sheetData>
    <row r="1" spans="1:6" ht="15.75" thickTop="1" x14ac:dyDescent="0.25">
      <c r="A1" s="14" t="s">
        <v>0</v>
      </c>
      <c r="B1" s="15">
        <v>2021</v>
      </c>
      <c r="C1" s="15">
        <v>2022</v>
      </c>
      <c r="D1" s="15">
        <v>2023</v>
      </c>
      <c r="E1" s="15">
        <v>2024</v>
      </c>
      <c r="F1" s="16" t="s">
        <v>133</v>
      </c>
    </row>
    <row r="2" spans="1:6" x14ac:dyDescent="0.25">
      <c r="A2" s="26" t="s">
        <v>1</v>
      </c>
      <c r="B2" s="13" t="s">
        <v>131</v>
      </c>
      <c r="C2" s="13" t="s">
        <v>131</v>
      </c>
      <c r="D2" s="13" t="s">
        <v>131</v>
      </c>
      <c r="E2" s="13" t="s">
        <v>131</v>
      </c>
      <c r="F2" s="17" t="s">
        <v>131</v>
      </c>
    </row>
    <row r="3" spans="1:6" x14ac:dyDescent="0.25">
      <c r="A3" s="18" t="s">
        <v>2</v>
      </c>
      <c r="B3" s="19">
        <v>0</v>
      </c>
      <c r="C3" s="20">
        <v>3926</v>
      </c>
      <c r="D3" s="20">
        <v>6107</v>
      </c>
      <c r="E3" s="20">
        <v>3724</v>
      </c>
      <c r="F3" s="21">
        <v>13757</v>
      </c>
    </row>
    <row r="4" spans="1:6" x14ac:dyDescent="0.25">
      <c r="A4" s="18" t="s">
        <v>6</v>
      </c>
      <c r="B4" s="19">
        <v>0</v>
      </c>
      <c r="C4" s="20">
        <v>3427</v>
      </c>
      <c r="D4" s="20">
        <v>5618</v>
      </c>
      <c r="E4" s="20">
        <v>3572</v>
      </c>
      <c r="F4" s="21">
        <v>12617</v>
      </c>
    </row>
    <row r="5" spans="1:6" x14ac:dyDescent="0.25">
      <c r="A5" s="18" t="s">
        <v>8</v>
      </c>
      <c r="B5" s="20">
        <v>90</v>
      </c>
      <c r="C5" s="20">
        <v>2336</v>
      </c>
      <c r="D5" s="20">
        <v>4529</v>
      </c>
      <c r="E5" s="20">
        <v>3504</v>
      </c>
      <c r="F5" s="21">
        <v>10459</v>
      </c>
    </row>
    <row r="6" spans="1:6" x14ac:dyDescent="0.25">
      <c r="A6" s="18" t="s">
        <v>4</v>
      </c>
      <c r="B6" s="19">
        <v>0</v>
      </c>
      <c r="C6" s="20">
        <v>3000</v>
      </c>
      <c r="D6" s="20">
        <v>5986</v>
      </c>
      <c r="E6" s="20">
        <v>3474</v>
      </c>
      <c r="F6" s="21">
        <v>12460</v>
      </c>
    </row>
    <row r="7" spans="1:6" x14ac:dyDescent="0.25">
      <c r="A7" s="18" t="s">
        <v>3</v>
      </c>
      <c r="B7" s="19">
        <v>0</v>
      </c>
      <c r="C7" s="20">
        <v>3499</v>
      </c>
      <c r="D7" s="20">
        <v>5607</v>
      </c>
      <c r="E7" s="20">
        <v>3444</v>
      </c>
      <c r="F7" s="21">
        <v>12550</v>
      </c>
    </row>
    <row r="8" spans="1:6" x14ac:dyDescent="0.25">
      <c r="A8" s="18" t="s">
        <v>9</v>
      </c>
      <c r="B8" s="19">
        <v>0</v>
      </c>
      <c r="C8" s="20">
        <v>2069</v>
      </c>
      <c r="D8" s="20">
        <v>3730</v>
      </c>
      <c r="E8" s="20">
        <v>3348</v>
      </c>
      <c r="F8" s="21">
        <v>9147</v>
      </c>
    </row>
    <row r="9" spans="1:6" x14ac:dyDescent="0.25">
      <c r="A9" s="18" t="s">
        <v>5</v>
      </c>
      <c r="B9" s="20">
        <v>120</v>
      </c>
      <c r="C9" s="20">
        <v>1466</v>
      </c>
      <c r="D9" s="20">
        <v>3653</v>
      </c>
      <c r="E9" s="20">
        <v>2853</v>
      </c>
      <c r="F9" s="21">
        <v>8092</v>
      </c>
    </row>
    <row r="10" spans="1:6" x14ac:dyDescent="0.25">
      <c r="A10" s="18" t="s">
        <v>7</v>
      </c>
      <c r="B10" s="20">
        <v>277</v>
      </c>
      <c r="C10" s="20">
        <v>1510</v>
      </c>
      <c r="D10" s="20">
        <v>3452</v>
      </c>
      <c r="E10" s="20">
        <v>2672</v>
      </c>
      <c r="F10" s="21">
        <v>7911</v>
      </c>
    </row>
    <row r="11" spans="1:6" x14ac:dyDescent="0.25">
      <c r="A11" s="18" t="s">
        <v>10</v>
      </c>
      <c r="B11" s="19">
        <v>0</v>
      </c>
      <c r="C11" s="20">
        <v>1519</v>
      </c>
      <c r="D11" s="20">
        <v>2564</v>
      </c>
      <c r="E11" s="20">
        <v>1972</v>
      </c>
      <c r="F11" s="21">
        <v>6055</v>
      </c>
    </row>
    <row r="12" spans="1:6" x14ac:dyDescent="0.25">
      <c r="A12" s="18" t="s">
        <v>13</v>
      </c>
      <c r="B12" s="19">
        <v>0</v>
      </c>
      <c r="C12" s="20">
        <v>1375</v>
      </c>
      <c r="D12" s="20">
        <v>2401</v>
      </c>
      <c r="E12" s="20">
        <v>1966</v>
      </c>
      <c r="F12" s="21">
        <v>5742</v>
      </c>
    </row>
    <row r="13" spans="1:6" x14ac:dyDescent="0.25">
      <c r="A13" s="18" t="s">
        <v>11</v>
      </c>
      <c r="B13" s="19">
        <v>0</v>
      </c>
      <c r="C13" s="20">
        <v>1352</v>
      </c>
      <c r="D13" s="20">
        <v>2332</v>
      </c>
      <c r="E13" s="20">
        <v>1928</v>
      </c>
      <c r="F13" s="21">
        <v>5612</v>
      </c>
    </row>
    <row r="14" spans="1:6" x14ac:dyDescent="0.25">
      <c r="A14" s="18" t="s">
        <v>18</v>
      </c>
      <c r="B14" s="20">
        <v>300</v>
      </c>
      <c r="C14" s="20">
        <v>1056</v>
      </c>
      <c r="D14" s="20">
        <v>2459</v>
      </c>
      <c r="E14" s="20">
        <v>1745</v>
      </c>
      <c r="F14" s="21">
        <v>5560</v>
      </c>
    </row>
    <row r="15" spans="1:6" x14ac:dyDescent="0.25">
      <c r="A15" s="18" t="s">
        <v>20</v>
      </c>
      <c r="B15" s="20">
        <v>252</v>
      </c>
      <c r="C15" s="20">
        <v>1188</v>
      </c>
      <c r="D15" s="20">
        <v>2127</v>
      </c>
      <c r="E15" s="20">
        <v>1709</v>
      </c>
      <c r="F15" s="21">
        <v>5276</v>
      </c>
    </row>
    <row r="16" spans="1:6" x14ac:dyDescent="0.25">
      <c r="A16" s="18" t="s">
        <v>16</v>
      </c>
      <c r="B16" s="19">
        <v>0</v>
      </c>
      <c r="C16" s="20">
        <v>805</v>
      </c>
      <c r="D16" s="20">
        <v>2060</v>
      </c>
      <c r="E16" s="20">
        <v>1644</v>
      </c>
      <c r="F16" s="21">
        <v>4509</v>
      </c>
    </row>
    <row r="17" spans="1:6" x14ac:dyDescent="0.25">
      <c r="A17" s="18" t="s">
        <v>14</v>
      </c>
      <c r="B17" s="19">
        <v>0</v>
      </c>
      <c r="C17" s="20">
        <v>684</v>
      </c>
      <c r="D17" s="20">
        <v>2034</v>
      </c>
      <c r="E17" s="20">
        <v>1608</v>
      </c>
      <c r="F17" s="21">
        <v>4326</v>
      </c>
    </row>
    <row r="18" spans="1:6" x14ac:dyDescent="0.25">
      <c r="A18" s="18" t="s">
        <v>12</v>
      </c>
      <c r="B18" s="19">
        <v>0</v>
      </c>
      <c r="C18" s="20">
        <v>1308</v>
      </c>
      <c r="D18" s="20">
        <v>1815</v>
      </c>
      <c r="E18" s="20">
        <v>1598</v>
      </c>
      <c r="F18" s="21">
        <v>4721</v>
      </c>
    </row>
    <row r="19" spans="1:6" x14ac:dyDescent="0.25">
      <c r="A19" s="18" t="s">
        <v>17</v>
      </c>
      <c r="B19" s="20">
        <v>42</v>
      </c>
      <c r="C19" s="20">
        <v>1621</v>
      </c>
      <c r="D19" s="20">
        <v>2255</v>
      </c>
      <c r="E19" s="20">
        <v>1459</v>
      </c>
      <c r="F19" s="21">
        <v>5377</v>
      </c>
    </row>
    <row r="20" spans="1:6" x14ac:dyDescent="0.25">
      <c r="A20" s="18" t="s">
        <v>21</v>
      </c>
      <c r="B20" s="19">
        <v>0</v>
      </c>
      <c r="C20" s="20">
        <v>1003</v>
      </c>
      <c r="D20" s="20">
        <v>1657</v>
      </c>
      <c r="E20" s="20">
        <v>1243</v>
      </c>
      <c r="F20" s="21">
        <v>3903</v>
      </c>
    </row>
    <row r="21" spans="1:6" x14ac:dyDescent="0.25">
      <c r="A21" s="18" t="s">
        <v>15</v>
      </c>
      <c r="B21" s="19">
        <v>0</v>
      </c>
      <c r="C21" s="20">
        <v>804</v>
      </c>
      <c r="D21" s="20">
        <v>1234</v>
      </c>
      <c r="E21" s="20">
        <v>1140</v>
      </c>
      <c r="F21" s="21">
        <v>3178</v>
      </c>
    </row>
    <row r="22" spans="1:6" x14ac:dyDescent="0.25">
      <c r="A22" s="18" t="s">
        <v>19</v>
      </c>
      <c r="B22" s="19">
        <v>0</v>
      </c>
      <c r="C22" s="20">
        <v>589</v>
      </c>
      <c r="D22" s="20">
        <v>1128</v>
      </c>
      <c r="E22" s="20">
        <v>994</v>
      </c>
      <c r="F22" s="21">
        <v>2711</v>
      </c>
    </row>
    <row r="23" spans="1:6" x14ac:dyDescent="0.25">
      <c r="A23" s="18" t="s">
        <v>23</v>
      </c>
      <c r="B23" s="19">
        <v>0</v>
      </c>
      <c r="C23" s="20">
        <v>379</v>
      </c>
      <c r="D23" s="20">
        <v>1059</v>
      </c>
      <c r="E23" s="20">
        <v>990</v>
      </c>
      <c r="F23" s="21">
        <v>2428</v>
      </c>
    </row>
    <row r="24" spans="1:6" x14ac:dyDescent="0.25">
      <c r="A24" s="18" t="s">
        <v>22</v>
      </c>
      <c r="B24" s="19">
        <v>0</v>
      </c>
      <c r="C24" s="20">
        <v>646</v>
      </c>
      <c r="D24" s="20">
        <v>1087</v>
      </c>
      <c r="E24" s="20">
        <v>848</v>
      </c>
      <c r="F24" s="21">
        <v>2581</v>
      </c>
    </row>
    <row r="25" spans="1:6" x14ac:dyDescent="0.25">
      <c r="A25" s="18" t="s">
        <v>24</v>
      </c>
      <c r="B25" s="19">
        <v>0</v>
      </c>
      <c r="C25" s="20">
        <v>661</v>
      </c>
      <c r="D25" s="20">
        <v>991</v>
      </c>
      <c r="E25" s="20">
        <v>818</v>
      </c>
      <c r="F25" s="21">
        <v>2470</v>
      </c>
    </row>
    <row r="26" spans="1:6" x14ac:dyDescent="0.25">
      <c r="A26" s="18" t="s">
        <v>35</v>
      </c>
      <c r="B26" s="19">
        <v>0</v>
      </c>
      <c r="C26" s="20">
        <v>300</v>
      </c>
      <c r="D26" s="20">
        <v>868</v>
      </c>
      <c r="E26" s="20">
        <v>564</v>
      </c>
      <c r="F26" s="21">
        <v>1732</v>
      </c>
    </row>
    <row r="27" spans="1:6" x14ac:dyDescent="0.25">
      <c r="A27" s="18" t="s">
        <v>47</v>
      </c>
      <c r="B27" s="19">
        <v>0</v>
      </c>
      <c r="C27" s="20">
        <v>540</v>
      </c>
      <c r="D27" s="20">
        <v>1275</v>
      </c>
      <c r="E27" s="20">
        <v>480</v>
      </c>
      <c r="F27" s="21">
        <v>2295</v>
      </c>
    </row>
    <row r="28" spans="1:6" x14ac:dyDescent="0.25">
      <c r="A28" s="18" t="s">
        <v>48</v>
      </c>
      <c r="B28" s="19">
        <v>0</v>
      </c>
      <c r="C28" s="20">
        <v>120</v>
      </c>
      <c r="D28" s="20">
        <v>1323</v>
      </c>
      <c r="E28" s="20">
        <v>480</v>
      </c>
      <c r="F28" s="21">
        <v>1923</v>
      </c>
    </row>
    <row r="29" spans="1:6" x14ac:dyDescent="0.25">
      <c r="A29" s="18" t="s">
        <v>52</v>
      </c>
      <c r="B29" s="19">
        <v>0</v>
      </c>
      <c r="C29" s="20">
        <v>490</v>
      </c>
      <c r="D29" s="20">
        <v>936</v>
      </c>
      <c r="E29" s="20">
        <v>468</v>
      </c>
      <c r="F29" s="21">
        <v>1894</v>
      </c>
    </row>
    <row r="30" spans="1:6" x14ac:dyDescent="0.25">
      <c r="A30" s="18" t="s">
        <v>45</v>
      </c>
      <c r="B30" s="19">
        <v>0</v>
      </c>
      <c r="C30" s="20">
        <v>564</v>
      </c>
      <c r="D30" s="20">
        <v>912</v>
      </c>
      <c r="E30" s="20">
        <v>460</v>
      </c>
      <c r="F30" s="21">
        <v>1936</v>
      </c>
    </row>
    <row r="31" spans="1:6" x14ac:dyDescent="0.25">
      <c r="A31" s="18" t="s">
        <v>28</v>
      </c>
      <c r="B31" s="19">
        <v>0</v>
      </c>
      <c r="C31" s="19">
        <v>0</v>
      </c>
      <c r="D31" s="20">
        <v>191</v>
      </c>
      <c r="E31" s="20">
        <v>396</v>
      </c>
      <c r="F31" s="21">
        <v>587</v>
      </c>
    </row>
    <row r="32" spans="1:6" x14ac:dyDescent="0.25">
      <c r="A32" s="18" t="s">
        <v>26</v>
      </c>
      <c r="B32" s="19">
        <v>0</v>
      </c>
      <c r="C32" s="20">
        <v>390</v>
      </c>
      <c r="D32" s="20">
        <v>785</v>
      </c>
      <c r="E32" s="20">
        <v>383</v>
      </c>
      <c r="F32" s="21">
        <v>1558</v>
      </c>
    </row>
    <row r="33" spans="1:6" x14ac:dyDescent="0.25">
      <c r="A33" s="18" t="s">
        <v>36</v>
      </c>
      <c r="B33" s="19">
        <v>0</v>
      </c>
      <c r="C33" s="20">
        <v>169</v>
      </c>
      <c r="D33" s="20">
        <v>486</v>
      </c>
      <c r="E33" s="20">
        <v>368</v>
      </c>
      <c r="F33" s="21">
        <v>1023</v>
      </c>
    </row>
    <row r="34" spans="1:6" x14ac:dyDescent="0.25">
      <c r="A34" s="18" t="s">
        <v>25</v>
      </c>
      <c r="B34" s="19">
        <v>0</v>
      </c>
      <c r="C34" s="20">
        <v>325</v>
      </c>
      <c r="D34" s="20">
        <v>708</v>
      </c>
      <c r="E34" s="20">
        <v>348</v>
      </c>
      <c r="F34" s="21">
        <v>1381</v>
      </c>
    </row>
    <row r="35" spans="1:6" x14ac:dyDescent="0.25">
      <c r="A35" s="18" t="s">
        <v>27</v>
      </c>
      <c r="B35" s="19">
        <v>0</v>
      </c>
      <c r="C35" s="20">
        <v>58</v>
      </c>
      <c r="D35" s="20">
        <v>148</v>
      </c>
      <c r="E35" s="20">
        <v>346</v>
      </c>
      <c r="F35" s="21">
        <v>552</v>
      </c>
    </row>
    <row r="36" spans="1:6" x14ac:dyDescent="0.25">
      <c r="A36" s="18" t="s">
        <v>38</v>
      </c>
      <c r="B36" s="19">
        <v>0</v>
      </c>
      <c r="C36" s="20">
        <v>192</v>
      </c>
      <c r="D36" s="20">
        <v>494</v>
      </c>
      <c r="E36" s="20">
        <v>336</v>
      </c>
      <c r="F36" s="21">
        <v>1022</v>
      </c>
    </row>
    <row r="37" spans="1:6" x14ac:dyDescent="0.25">
      <c r="A37" s="18" t="s">
        <v>32</v>
      </c>
      <c r="B37" s="19">
        <v>0</v>
      </c>
      <c r="C37" s="20">
        <v>12</v>
      </c>
      <c r="D37" s="20">
        <v>168</v>
      </c>
      <c r="E37" s="20">
        <v>324</v>
      </c>
      <c r="F37" s="21">
        <v>504</v>
      </c>
    </row>
    <row r="38" spans="1:6" x14ac:dyDescent="0.25">
      <c r="A38" s="18" t="s">
        <v>46</v>
      </c>
      <c r="B38" s="19">
        <v>0</v>
      </c>
      <c r="C38" s="20">
        <v>60</v>
      </c>
      <c r="D38" s="20">
        <v>456</v>
      </c>
      <c r="E38" s="20">
        <v>312</v>
      </c>
      <c r="F38" s="21">
        <v>828</v>
      </c>
    </row>
    <row r="39" spans="1:6" x14ac:dyDescent="0.25">
      <c r="A39" s="18" t="s">
        <v>53</v>
      </c>
      <c r="B39" s="20">
        <v>10</v>
      </c>
      <c r="C39" s="20">
        <v>276</v>
      </c>
      <c r="D39" s="20">
        <v>390</v>
      </c>
      <c r="E39" s="20">
        <v>305</v>
      </c>
      <c r="F39" s="21">
        <v>981</v>
      </c>
    </row>
    <row r="40" spans="1:6" x14ac:dyDescent="0.25">
      <c r="A40" s="18" t="s">
        <v>29</v>
      </c>
      <c r="B40" s="19">
        <v>0</v>
      </c>
      <c r="C40" s="20">
        <v>12</v>
      </c>
      <c r="D40" s="20">
        <v>168</v>
      </c>
      <c r="E40" s="20">
        <v>304</v>
      </c>
      <c r="F40" s="21">
        <v>484</v>
      </c>
    </row>
    <row r="41" spans="1:6" x14ac:dyDescent="0.25">
      <c r="A41" s="18" t="s">
        <v>34</v>
      </c>
      <c r="B41" s="19">
        <v>0</v>
      </c>
      <c r="C41" s="20">
        <v>168</v>
      </c>
      <c r="D41" s="20">
        <v>437</v>
      </c>
      <c r="E41" s="20">
        <v>300</v>
      </c>
      <c r="F41" s="21">
        <v>905</v>
      </c>
    </row>
    <row r="42" spans="1:6" x14ac:dyDescent="0.25">
      <c r="A42" s="18" t="s">
        <v>49</v>
      </c>
      <c r="B42" s="19">
        <v>0</v>
      </c>
      <c r="C42" s="19">
        <v>0</v>
      </c>
      <c r="D42" s="19">
        <v>0</v>
      </c>
      <c r="E42" s="20">
        <v>300</v>
      </c>
      <c r="F42" s="21">
        <v>300</v>
      </c>
    </row>
    <row r="43" spans="1:6" x14ac:dyDescent="0.25">
      <c r="A43" s="18" t="s">
        <v>37</v>
      </c>
      <c r="B43" s="19">
        <v>0</v>
      </c>
      <c r="C43" s="19">
        <v>0</v>
      </c>
      <c r="D43" s="19">
        <v>0</v>
      </c>
      <c r="E43" s="20">
        <v>276</v>
      </c>
      <c r="F43" s="21">
        <v>276</v>
      </c>
    </row>
    <row r="44" spans="1:6" x14ac:dyDescent="0.25">
      <c r="A44" s="18" t="s">
        <v>42</v>
      </c>
      <c r="B44" s="19">
        <v>0</v>
      </c>
      <c r="C44" s="20">
        <v>5</v>
      </c>
      <c r="D44" s="20">
        <v>327</v>
      </c>
      <c r="E44" s="20">
        <v>273</v>
      </c>
      <c r="F44" s="21">
        <v>605</v>
      </c>
    </row>
    <row r="45" spans="1:6" x14ac:dyDescent="0.25">
      <c r="A45" s="18" t="s">
        <v>43</v>
      </c>
      <c r="B45" s="19">
        <v>0</v>
      </c>
      <c r="C45" s="20">
        <v>68</v>
      </c>
      <c r="D45" s="20">
        <v>150</v>
      </c>
      <c r="E45" s="20">
        <v>269</v>
      </c>
      <c r="F45" s="21">
        <v>487</v>
      </c>
    </row>
    <row r="46" spans="1:6" x14ac:dyDescent="0.25">
      <c r="A46" s="18" t="s">
        <v>127</v>
      </c>
      <c r="B46" s="19">
        <v>0</v>
      </c>
      <c r="C46" s="19">
        <v>0</v>
      </c>
      <c r="D46" s="20">
        <v>482</v>
      </c>
      <c r="E46" s="20">
        <v>252</v>
      </c>
      <c r="F46" s="21">
        <v>734</v>
      </c>
    </row>
    <row r="47" spans="1:6" x14ac:dyDescent="0.25">
      <c r="A47" s="18" t="s">
        <v>41</v>
      </c>
      <c r="B47" s="19">
        <v>0</v>
      </c>
      <c r="C47" s="19">
        <v>0</v>
      </c>
      <c r="D47" s="20">
        <v>51</v>
      </c>
      <c r="E47" s="20">
        <v>232</v>
      </c>
      <c r="F47" s="21">
        <v>283</v>
      </c>
    </row>
    <row r="48" spans="1:6" x14ac:dyDescent="0.25">
      <c r="A48" s="18" t="s">
        <v>31</v>
      </c>
      <c r="B48" s="19">
        <v>0</v>
      </c>
      <c r="C48" s="20">
        <v>137</v>
      </c>
      <c r="D48" s="20">
        <v>228</v>
      </c>
      <c r="E48" s="20">
        <v>216</v>
      </c>
      <c r="F48" s="21">
        <v>581</v>
      </c>
    </row>
    <row r="49" spans="1:6" x14ac:dyDescent="0.25">
      <c r="A49" s="18" t="s">
        <v>58</v>
      </c>
      <c r="B49" s="19">
        <v>0</v>
      </c>
      <c r="C49" s="19">
        <v>0</v>
      </c>
      <c r="D49" s="20">
        <v>232</v>
      </c>
      <c r="E49" s="20">
        <v>211</v>
      </c>
      <c r="F49" s="21">
        <v>443</v>
      </c>
    </row>
    <row r="50" spans="1:6" x14ac:dyDescent="0.25">
      <c r="A50" s="18" t="s">
        <v>92</v>
      </c>
      <c r="B50" s="19">
        <v>0</v>
      </c>
      <c r="C50" s="19">
        <v>0</v>
      </c>
      <c r="D50" s="20">
        <v>385</v>
      </c>
      <c r="E50" s="20">
        <v>197</v>
      </c>
      <c r="F50" s="21">
        <v>582</v>
      </c>
    </row>
    <row r="51" spans="1:6" x14ac:dyDescent="0.25">
      <c r="A51" s="18" t="s">
        <v>123</v>
      </c>
      <c r="B51" s="19">
        <v>0</v>
      </c>
      <c r="C51" s="19">
        <v>0</v>
      </c>
      <c r="D51" s="20">
        <v>8</v>
      </c>
      <c r="E51" s="20">
        <v>192</v>
      </c>
      <c r="F51" s="21">
        <v>200</v>
      </c>
    </row>
    <row r="52" spans="1:6" x14ac:dyDescent="0.25">
      <c r="A52" s="18" t="s">
        <v>57</v>
      </c>
      <c r="B52" s="19">
        <v>0</v>
      </c>
      <c r="C52" s="20">
        <v>98</v>
      </c>
      <c r="D52" s="20">
        <v>228</v>
      </c>
      <c r="E52" s="20">
        <v>180</v>
      </c>
      <c r="F52" s="21">
        <v>506</v>
      </c>
    </row>
    <row r="53" spans="1:6" x14ac:dyDescent="0.25">
      <c r="A53" s="18" t="s">
        <v>33</v>
      </c>
      <c r="B53" s="19">
        <v>0</v>
      </c>
      <c r="C53" s="20">
        <v>156</v>
      </c>
      <c r="D53" s="20">
        <v>228</v>
      </c>
      <c r="E53" s="20">
        <v>162</v>
      </c>
      <c r="F53" s="21">
        <v>546</v>
      </c>
    </row>
    <row r="54" spans="1:6" x14ac:dyDescent="0.25">
      <c r="A54" s="18" t="s">
        <v>104</v>
      </c>
      <c r="B54" s="19">
        <v>0</v>
      </c>
      <c r="C54" s="20">
        <v>36</v>
      </c>
      <c r="D54" s="20">
        <v>420</v>
      </c>
      <c r="E54" s="20">
        <v>152</v>
      </c>
      <c r="F54" s="21">
        <v>608</v>
      </c>
    </row>
    <row r="55" spans="1:6" x14ac:dyDescent="0.25">
      <c r="A55" s="18" t="s">
        <v>50</v>
      </c>
      <c r="B55" s="19">
        <v>0</v>
      </c>
      <c r="C55" s="19">
        <v>0</v>
      </c>
      <c r="D55" s="19">
        <v>0</v>
      </c>
      <c r="E55" s="20">
        <v>148</v>
      </c>
      <c r="F55" s="21">
        <v>148</v>
      </c>
    </row>
    <row r="56" spans="1:6" x14ac:dyDescent="0.25">
      <c r="A56" s="18" t="s">
        <v>40</v>
      </c>
      <c r="B56" s="19">
        <v>0</v>
      </c>
      <c r="C56" s="20">
        <v>87</v>
      </c>
      <c r="D56" s="20">
        <v>151</v>
      </c>
      <c r="E56" s="20">
        <v>128</v>
      </c>
      <c r="F56" s="21">
        <v>366</v>
      </c>
    </row>
    <row r="57" spans="1:6" x14ac:dyDescent="0.25">
      <c r="A57" s="18" t="s">
        <v>39</v>
      </c>
      <c r="B57" s="19">
        <v>0</v>
      </c>
      <c r="C57" s="20">
        <v>124</v>
      </c>
      <c r="D57" s="20">
        <v>145</v>
      </c>
      <c r="E57" s="20">
        <v>125</v>
      </c>
      <c r="F57" s="21">
        <v>394</v>
      </c>
    </row>
    <row r="58" spans="1:6" x14ac:dyDescent="0.25">
      <c r="A58" s="18" t="s">
        <v>81</v>
      </c>
      <c r="B58" s="19">
        <v>0</v>
      </c>
      <c r="C58" s="20">
        <v>49</v>
      </c>
      <c r="D58" s="20">
        <v>131</v>
      </c>
      <c r="E58" s="20">
        <v>111</v>
      </c>
      <c r="F58" s="21">
        <v>291</v>
      </c>
    </row>
    <row r="59" spans="1:6" x14ac:dyDescent="0.25">
      <c r="A59" s="18" t="s">
        <v>59</v>
      </c>
      <c r="B59" s="19">
        <v>0</v>
      </c>
      <c r="C59" s="19">
        <v>0</v>
      </c>
      <c r="D59" s="19">
        <v>0</v>
      </c>
      <c r="E59" s="20">
        <v>106</v>
      </c>
      <c r="F59" s="21">
        <v>106</v>
      </c>
    </row>
    <row r="60" spans="1:6" x14ac:dyDescent="0.25">
      <c r="A60" s="18" t="s">
        <v>77</v>
      </c>
      <c r="B60" s="19">
        <v>0</v>
      </c>
      <c r="C60" s="19">
        <v>0</v>
      </c>
      <c r="D60" s="20">
        <v>108</v>
      </c>
      <c r="E60" s="20">
        <v>96</v>
      </c>
      <c r="F60" s="21">
        <v>204</v>
      </c>
    </row>
    <row r="61" spans="1:6" x14ac:dyDescent="0.25">
      <c r="A61" s="18" t="s">
        <v>30</v>
      </c>
      <c r="B61" s="19">
        <v>0</v>
      </c>
      <c r="C61" s="19">
        <v>0</v>
      </c>
      <c r="D61" s="19">
        <v>0</v>
      </c>
      <c r="E61" s="20">
        <v>90</v>
      </c>
      <c r="F61" s="21">
        <v>90</v>
      </c>
    </row>
    <row r="62" spans="1:6" x14ac:dyDescent="0.25">
      <c r="A62" s="18" t="s">
        <v>56</v>
      </c>
      <c r="B62" s="19">
        <v>0</v>
      </c>
      <c r="C62" s="20">
        <v>35</v>
      </c>
      <c r="D62" s="20">
        <v>122</v>
      </c>
      <c r="E62" s="20">
        <v>89</v>
      </c>
      <c r="F62" s="21">
        <v>246</v>
      </c>
    </row>
    <row r="63" spans="1:6" x14ac:dyDescent="0.25">
      <c r="A63" s="18" t="s">
        <v>62</v>
      </c>
      <c r="B63" s="19">
        <v>0</v>
      </c>
      <c r="C63" s="20">
        <v>52</v>
      </c>
      <c r="D63" s="20">
        <v>109</v>
      </c>
      <c r="E63" s="20">
        <v>87</v>
      </c>
      <c r="F63" s="21">
        <v>248</v>
      </c>
    </row>
    <row r="64" spans="1:6" x14ac:dyDescent="0.25">
      <c r="A64" s="18" t="s">
        <v>55</v>
      </c>
      <c r="B64" s="19">
        <v>0</v>
      </c>
      <c r="C64" s="20">
        <v>72</v>
      </c>
      <c r="D64" s="20">
        <v>82</v>
      </c>
      <c r="E64" s="20">
        <v>85</v>
      </c>
      <c r="F64" s="21">
        <v>239</v>
      </c>
    </row>
    <row r="65" spans="1:6" x14ac:dyDescent="0.25">
      <c r="A65" s="18" t="s">
        <v>60</v>
      </c>
      <c r="B65" s="19">
        <v>0</v>
      </c>
      <c r="C65" s="19">
        <v>0</v>
      </c>
      <c r="D65" s="20">
        <v>79</v>
      </c>
      <c r="E65" s="20">
        <v>75</v>
      </c>
      <c r="F65" s="21">
        <v>154</v>
      </c>
    </row>
    <row r="66" spans="1:6" x14ac:dyDescent="0.25">
      <c r="A66" s="18" t="s">
        <v>63</v>
      </c>
      <c r="B66" s="19">
        <v>0</v>
      </c>
      <c r="C66" s="19">
        <v>0</v>
      </c>
      <c r="D66" s="20">
        <v>72</v>
      </c>
      <c r="E66" s="20">
        <v>72</v>
      </c>
      <c r="F66" s="21">
        <v>144</v>
      </c>
    </row>
    <row r="67" spans="1:6" x14ac:dyDescent="0.25">
      <c r="A67" s="18" t="s">
        <v>61</v>
      </c>
      <c r="B67" s="19">
        <v>0</v>
      </c>
      <c r="C67" s="20">
        <v>17</v>
      </c>
      <c r="D67" s="20">
        <v>108</v>
      </c>
      <c r="E67" s="20">
        <v>72</v>
      </c>
      <c r="F67" s="21">
        <v>197</v>
      </c>
    </row>
    <row r="68" spans="1:6" x14ac:dyDescent="0.25">
      <c r="A68" s="18" t="s">
        <v>44</v>
      </c>
      <c r="B68" s="19">
        <v>0</v>
      </c>
      <c r="C68" s="20">
        <v>90</v>
      </c>
      <c r="D68" s="20">
        <v>90</v>
      </c>
      <c r="E68" s="20">
        <v>72</v>
      </c>
      <c r="F68" s="21">
        <v>252</v>
      </c>
    </row>
    <row r="69" spans="1:6" x14ac:dyDescent="0.25">
      <c r="A69" s="18" t="s">
        <v>134</v>
      </c>
      <c r="B69" s="19">
        <v>0</v>
      </c>
      <c r="C69" s="19">
        <v>0</v>
      </c>
      <c r="D69" s="19">
        <v>0</v>
      </c>
      <c r="E69" s="20">
        <v>72</v>
      </c>
      <c r="F69" s="21">
        <v>72</v>
      </c>
    </row>
    <row r="70" spans="1:6" x14ac:dyDescent="0.25">
      <c r="A70" s="18" t="s">
        <v>54</v>
      </c>
      <c r="B70" s="19">
        <v>0</v>
      </c>
      <c r="C70" s="20">
        <v>84</v>
      </c>
      <c r="D70" s="20">
        <v>68</v>
      </c>
      <c r="E70" s="20">
        <v>60</v>
      </c>
      <c r="F70" s="21">
        <v>212</v>
      </c>
    </row>
    <row r="71" spans="1:6" x14ac:dyDescent="0.25">
      <c r="A71" s="18" t="s">
        <v>85</v>
      </c>
      <c r="B71" s="19">
        <v>0</v>
      </c>
      <c r="C71" s="19">
        <v>0</v>
      </c>
      <c r="D71" s="20">
        <v>24</v>
      </c>
      <c r="E71" s="20">
        <v>51</v>
      </c>
      <c r="F71" s="21">
        <v>75</v>
      </c>
    </row>
    <row r="72" spans="1:6" x14ac:dyDescent="0.25">
      <c r="A72" s="18" t="s">
        <v>51</v>
      </c>
      <c r="B72" s="19">
        <v>0</v>
      </c>
      <c r="C72" s="20">
        <v>86</v>
      </c>
      <c r="D72" s="20">
        <v>84</v>
      </c>
      <c r="E72" s="20">
        <v>48</v>
      </c>
      <c r="F72" s="21">
        <v>218</v>
      </c>
    </row>
    <row r="73" spans="1:6" x14ac:dyDescent="0.25">
      <c r="A73" s="18" t="s">
        <v>65</v>
      </c>
      <c r="B73" s="19">
        <v>0</v>
      </c>
      <c r="C73" s="20">
        <v>42</v>
      </c>
      <c r="D73" s="20">
        <v>115</v>
      </c>
      <c r="E73" s="20">
        <v>47</v>
      </c>
      <c r="F73" s="21">
        <v>204</v>
      </c>
    </row>
    <row r="74" spans="1:6" x14ac:dyDescent="0.25">
      <c r="A74" s="18" t="s">
        <v>106</v>
      </c>
      <c r="B74" s="19">
        <v>0</v>
      </c>
      <c r="C74" s="19">
        <v>0</v>
      </c>
      <c r="D74" s="20">
        <v>218</v>
      </c>
      <c r="E74" s="20">
        <v>43</v>
      </c>
      <c r="F74" s="21">
        <v>261</v>
      </c>
    </row>
    <row r="75" spans="1:6" x14ac:dyDescent="0.25">
      <c r="A75" s="18" t="s">
        <v>79</v>
      </c>
      <c r="B75" s="19">
        <v>0</v>
      </c>
      <c r="C75" s="20">
        <v>7</v>
      </c>
      <c r="D75" s="20">
        <v>11</v>
      </c>
      <c r="E75" s="20">
        <v>36</v>
      </c>
      <c r="F75" s="21">
        <v>54</v>
      </c>
    </row>
    <row r="76" spans="1:6" x14ac:dyDescent="0.25">
      <c r="A76" s="18" t="s">
        <v>78</v>
      </c>
      <c r="B76" s="19">
        <v>0</v>
      </c>
      <c r="C76" s="20">
        <v>4</v>
      </c>
      <c r="D76" s="20">
        <v>19</v>
      </c>
      <c r="E76" s="20">
        <v>36</v>
      </c>
      <c r="F76" s="21">
        <v>59</v>
      </c>
    </row>
    <row r="77" spans="1:6" x14ac:dyDescent="0.25">
      <c r="A77" s="18" t="s">
        <v>120</v>
      </c>
      <c r="B77" s="19">
        <v>0</v>
      </c>
      <c r="C77" s="19">
        <v>0</v>
      </c>
      <c r="D77" s="20">
        <v>84</v>
      </c>
      <c r="E77" s="20">
        <v>36</v>
      </c>
      <c r="F77" s="21">
        <v>120</v>
      </c>
    </row>
    <row r="78" spans="1:6" x14ac:dyDescent="0.25">
      <c r="A78" s="18" t="s">
        <v>76</v>
      </c>
      <c r="B78" s="19">
        <v>0</v>
      </c>
      <c r="C78" s="19">
        <v>0</v>
      </c>
      <c r="D78" s="20">
        <v>48</v>
      </c>
      <c r="E78" s="20">
        <v>24</v>
      </c>
      <c r="F78" s="21">
        <v>72</v>
      </c>
    </row>
    <row r="79" spans="1:6" x14ac:dyDescent="0.25">
      <c r="A79" s="18" t="s">
        <v>135</v>
      </c>
      <c r="B79" s="19">
        <v>0</v>
      </c>
      <c r="C79" s="19">
        <v>0</v>
      </c>
      <c r="D79" s="20">
        <v>108</v>
      </c>
      <c r="E79" s="20">
        <v>24</v>
      </c>
      <c r="F79" s="21">
        <v>132</v>
      </c>
    </row>
    <row r="80" spans="1:6" x14ac:dyDescent="0.25">
      <c r="A80" s="18" t="s">
        <v>103</v>
      </c>
      <c r="B80" s="19">
        <v>0</v>
      </c>
      <c r="C80" s="19">
        <v>0</v>
      </c>
      <c r="D80" s="20">
        <v>37</v>
      </c>
      <c r="E80" s="20">
        <v>24</v>
      </c>
      <c r="F80" s="21">
        <v>61</v>
      </c>
    </row>
    <row r="81" spans="1:6" x14ac:dyDescent="0.25">
      <c r="A81" s="18" t="s">
        <v>80</v>
      </c>
      <c r="B81" s="19">
        <v>0</v>
      </c>
      <c r="C81" s="19">
        <v>0</v>
      </c>
      <c r="D81" s="20">
        <v>50</v>
      </c>
      <c r="E81" s="20">
        <v>22</v>
      </c>
      <c r="F81" s="21">
        <v>72</v>
      </c>
    </row>
    <row r="82" spans="1:6" x14ac:dyDescent="0.25">
      <c r="A82" s="18" t="s">
        <v>83</v>
      </c>
      <c r="B82" s="20">
        <v>10</v>
      </c>
      <c r="C82" s="20">
        <v>6</v>
      </c>
      <c r="D82" s="20">
        <v>48</v>
      </c>
      <c r="E82" s="20">
        <v>20</v>
      </c>
      <c r="F82" s="21">
        <v>84</v>
      </c>
    </row>
    <row r="83" spans="1:6" x14ac:dyDescent="0.25">
      <c r="A83" s="18" t="s">
        <v>82</v>
      </c>
      <c r="B83" s="19">
        <v>0</v>
      </c>
      <c r="C83" s="19">
        <v>0</v>
      </c>
      <c r="D83" s="20">
        <v>50</v>
      </c>
      <c r="E83" s="20">
        <v>17</v>
      </c>
      <c r="F83" s="21">
        <v>67</v>
      </c>
    </row>
    <row r="84" spans="1:6" x14ac:dyDescent="0.25">
      <c r="A84" s="18" t="s">
        <v>71</v>
      </c>
      <c r="B84" s="19">
        <v>0</v>
      </c>
      <c r="C84" s="19">
        <v>0</v>
      </c>
      <c r="D84" s="20">
        <v>19</v>
      </c>
      <c r="E84" s="20">
        <v>17</v>
      </c>
      <c r="F84" s="21">
        <v>36</v>
      </c>
    </row>
    <row r="85" spans="1:6" x14ac:dyDescent="0.25">
      <c r="A85" s="18" t="s">
        <v>93</v>
      </c>
      <c r="B85" s="19">
        <v>0</v>
      </c>
      <c r="C85" s="19">
        <v>0</v>
      </c>
      <c r="D85" s="20">
        <v>24</v>
      </c>
      <c r="E85" s="20">
        <v>15</v>
      </c>
      <c r="F85" s="21">
        <v>39</v>
      </c>
    </row>
    <row r="86" spans="1:6" x14ac:dyDescent="0.25">
      <c r="A86" s="18" t="s">
        <v>70</v>
      </c>
      <c r="B86" s="19">
        <v>0</v>
      </c>
      <c r="C86" s="19">
        <v>0</v>
      </c>
      <c r="D86" s="20">
        <v>100</v>
      </c>
      <c r="E86" s="20">
        <v>13</v>
      </c>
      <c r="F86" s="21">
        <v>113</v>
      </c>
    </row>
    <row r="87" spans="1:6" x14ac:dyDescent="0.25">
      <c r="A87" s="18" t="s">
        <v>113</v>
      </c>
      <c r="B87" s="19">
        <v>0</v>
      </c>
      <c r="C87" s="19">
        <v>0</v>
      </c>
      <c r="D87" s="19">
        <v>0</v>
      </c>
      <c r="E87" s="20">
        <v>12</v>
      </c>
      <c r="F87" s="21">
        <v>12</v>
      </c>
    </row>
    <row r="88" spans="1:6" x14ac:dyDescent="0.25">
      <c r="A88" s="18" t="s">
        <v>136</v>
      </c>
      <c r="B88" s="19">
        <v>0</v>
      </c>
      <c r="C88" s="19">
        <v>0</v>
      </c>
      <c r="D88" s="20">
        <v>7</v>
      </c>
      <c r="E88" s="20">
        <v>12</v>
      </c>
      <c r="F88" s="21">
        <v>19</v>
      </c>
    </row>
    <row r="89" spans="1:6" x14ac:dyDescent="0.25">
      <c r="A89" s="18" t="s">
        <v>67</v>
      </c>
      <c r="B89" s="19">
        <v>0</v>
      </c>
      <c r="C89" s="20">
        <v>3</v>
      </c>
      <c r="D89" s="20">
        <v>12</v>
      </c>
      <c r="E89" s="20">
        <v>12</v>
      </c>
      <c r="F89" s="21">
        <v>27</v>
      </c>
    </row>
    <row r="90" spans="1:6" x14ac:dyDescent="0.25">
      <c r="A90" s="18" t="s">
        <v>137</v>
      </c>
      <c r="B90" s="19">
        <v>0</v>
      </c>
      <c r="C90" s="19">
        <v>0</v>
      </c>
      <c r="D90" s="19">
        <v>0</v>
      </c>
      <c r="E90" s="20">
        <v>12</v>
      </c>
      <c r="F90" s="21">
        <v>12</v>
      </c>
    </row>
    <row r="91" spans="1:6" x14ac:dyDescent="0.25">
      <c r="A91" s="18" t="s">
        <v>91</v>
      </c>
      <c r="B91" s="19">
        <v>0</v>
      </c>
      <c r="C91" s="19">
        <v>0</v>
      </c>
      <c r="D91" s="19">
        <v>0</v>
      </c>
      <c r="E91" s="20">
        <v>12</v>
      </c>
      <c r="F91" s="21">
        <v>12</v>
      </c>
    </row>
    <row r="92" spans="1:6" x14ac:dyDescent="0.25">
      <c r="A92" s="18" t="s">
        <v>90</v>
      </c>
      <c r="B92" s="19">
        <v>0</v>
      </c>
      <c r="C92" s="19">
        <v>0</v>
      </c>
      <c r="D92" s="19">
        <v>0</v>
      </c>
      <c r="E92" s="20">
        <v>8</v>
      </c>
      <c r="F92" s="21">
        <v>8</v>
      </c>
    </row>
    <row r="93" spans="1:6" x14ac:dyDescent="0.25">
      <c r="A93" s="18" t="s">
        <v>107</v>
      </c>
      <c r="B93" s="19">
        <v>0</v>
      </c>
      <c r="C93" s="19">
        <v>0</v>
      </c>
      <c r="D93" s="20">
        <v>1</v>
      </c>
      <c r="E93" s="20">
        <v>8</v>
      </c>
      <c r="F93" s="21">
        <v>9</v>
      </c>
    </row>
    <row r="94" spans="1:6" x14ac:dyDescent="0.25">
      <c r="A94" s="18" t="s">
        <v>138</v>
      </c>
      <c r="B94" s="19">
        <v>0</v>
      </c>
      <c r="C94" s="19">
        <v>0</v>
      </c>
      <c r="D94" s="19">
        <v>0</v>
      </c>
      <c r="E94" s="20">
        <v>6</v>
      </c>
      <c r="F94" s="21">
        <v>6</v>
      </c>
    </row>
    <row r="95" spans="1:6" x14ac:dyDescent="0.25">
      <c r="A95" s="18" t="s">
        <v>74</v>
      </c>
      <c r="B95" s="19">
        <v>0</v>
      </c>
      <c r="C95" s="19">
        <v>0</v>
      </c>
      <c r="D95" s="20">
        <v>10</v>
      </c>
      <c r="E95" s="20">
        <v>6</v>
      </c>
      <c r="F95" s="21">
        <v>16</v>
      </c>
    </row>
    <row r="96" spans="1:6" x14ac:dyDescent="0.25">
      <c r="A96" s="18" t="s">
        <v>139</v>
      </c>
      <c r="B96" s="19">
        <v>0</v>
      </c>
      <c r="C96" s="19">
        <v>0</v>
      </c>
      <c r="D96" s="19">
        <v>0</v>
      </c>
      <c r="E96" s="20">
        <v>4</v>
      </c>
      <c r="F96" s="21">
        <v>4</v>
      </c>
    </row>
    <row r="97" spans="1:6" x14ac:dyDescent="0.25">
      <c r="A97" s="18" t="s">
        <v>140</v>
      </c>
      <c r="B97" s="19">
        <v>0</v>
      </c>
      <c r="C97" s="19">
        <v>0</v>
      </c>
      <c r="D97" s="19">
        <v>0</v>
      </c>
      <c r="E97" s="20">
        <v>4</v>
      </c>
      <c r="F97" s="21">
        <v>4</v>
      </c>
    </row>
    <row r="98" spans="1:6" x14ac:dyDescent="0.25">
      <c r="A98" s="18" t="s">
        <v>141</v>
      </c>
      <c r="B98" s="19">
        <v>0</v>
      </c>
      <c r="C98" s="19">
        <v>0</v>
      </c>
      <c r="D98" s="19">
        <v>0</v>
      </c>
      <c r="E98" s="20">
        <v>3</v>
      </c>
      <c r="F98" s="21">
        <v>3</v>
      </c>
    </row>
    <row r="99" spans="1:6" x14ac:dyDescent="0.25">
      <c r="A99" s="18" t="s">
        <v>142</v>
      </c>
      <c r="B99" s="19">
        <v>0</v>
      </c>
      <c r="C99" s="19">
        <v>0</v>
      </c>
      <c r="D99" s="19">
        <v>0</v>
      </c>
      <c r="E99" s="20">
        <v>2</v>
      </c>
      <c r="F99" s="21">
        <v>2</v>
      </c>
    </row>
    <row r="100" spans="1:6" x14ac:dyDescent="0.25">
      <c r="A100" s="18" t="s">
        <v>143</v>
      </c>
      <c r="B100" s="19">
        <v>0</v>
      </c>
      <c r="C100" s="19">
        <v>0</v>
      </c>
      <c r="D100" s="19">
        <v>0</v>
      </c>
      <c r="E100" s="20">
        <v>2</v>
      </c>
      <c r="F100" s="21">
        <v>2</v>
      </c>
    </row>
    <row r="101" spans="1:6" x14ac:dyDescent="0.25">
      <c r="A101" s="18" t="s">
        <v>102</v>
      </c>
      <c r="B101" s="19">
        <v>0</v>
      </c>
      <c r="C101" s="19">
        <v>0</v>
      </c>
      <c r="D101" s="19">
        <v>0</v>
      </c>
      <c r="E101" s="20">
        <v>1</v>
      </c>
      <c r="F101" s="21">
        <v>1</v>
      </c>
    </row>
    <row r="102" spans="1:6" x14ac:dyDescent="0.25">
      <c r="A102" s="18" t="s">
        <v>144</v>
      </c>
      <c r="B102" s="19">
        <v>0</v>
      </c>
      <c r="C102" s="19">
        <v>0</v>
      </c>
      <c r="D102" s="19">
        <v>0</v>
      </c>
      <c r="E102" s="20">
        <v>1</v>
      </c>
      <c r="F102" s="21">
        <v>1</v>
      </c>
    </row>
    <row r="103" spans="1:6" x14ac:dyDescent="0.25">
      <c r="A103" s="18" t="s">
        <v>145</v>
      </c>
      <c r="B103" s="19">
        <v>0</v>
      </c>
      <c r="C103" s="20">
        <v>17</v>
      </c>
      <c r="D103" s="20">
        <v>1</v>
      </c>
      <c r="E103" s="19">
        <v>0</v>
      </c>
      <c r="F103" s="21">
        <v>18</v>
      </c>
    </row>
    <row r="104" spans="1:6" x14ac:dyDescent="0.25">
      <c r="A104" s="18" t="s">
        <v>94</v>
      </c>
      <c r="B104" s="19">
        <v>0</v>
      </c>
      <c r="C104" s="19">
        <v>0</v>
      </c>
      <c r="D104" s="20">
        <v>12</v>
      </c>
      <c r="E104" s="19">
        <v>0</v>
      </c>
      <c r="F104" s="21">
        <v>12</v>
      </c>
    </row>
    <row r="105" spans="1:6" x14ac:dyDescent="0.25">
      <c r="A105" s="18" t="s">
        <v>101</v>
      </c>
      <c r="B105" s="19">
        <v>0</v>
      </c>
      <c r="C105" s="20">
        <v>72</v>
      </c>
      <c r="D105" s="19">
        <v>0</v>
      </c>
      <c r="E105" s="19">
        <v>0</v>
      </c>
      <c r="F105" s="21">
        <v>72</v>
      </c>
    </row>
    <row r="106" spans="1:6" x14ac:dyDescent="0.25">
      <c r="A106" s="18" t="s">
        <v>89</v>
      </c>
      <c r="B106" s="19">
        <v>0</v>
      </c>
      <c r="C106" s="19">
        <v>0</v>
      </c>
      <c r="D106" s="19">
        <v>0</v>
      </c>
      <c r="E106" s="19">
        <v>0</v>
      </c>
      <c r="F106" s="22">
        <v>0</v>
      </c>
    </row>
    <row r="107" spans="1:6" x14ac:dyDescent="0.25">
      <c r="A107" s="18" t="s">
        <v>88</v>
      </c>
      <c r="B107" s="19">
        <v>0</v>
      </c>
      <c r="C107" s="20">
        <v>36</v>
      </c>
      <c r="D107" s="20">
        <v>4</v>
      </c>
      <c r="E107" s="19">
        <v>0</v>
      </c>
      <c r="F107" s="21">
        <v>40</v>
      </c>
    </row>
    <row r="108" spans="1:6" x14ac:dyDescent="0.25">
      <c r="A108" s="18" t="s">
        <v>73</v>
      </c>
      <c r="B108" s="19">
        <v>0</v>
      </c>
      <c r="C108" s="19">
        <v>0</v>
      </c>
      <c r="D108" s="20">
        <v>30</v>
      </c>
      <c r="E108" s="19">
        <v>0</v>
      </c>
      <c r="F108" s="21">
        <v>30</v>
      </c>
    </row>
    <row r="109" spans="1:6" x14ac:dyDescent="0.25">
      <c r="A109" s="18" t="s">
        <v>109</v>
      </c>
      <c r="B109" s="20">
        <v>48</v>
      </c>
      <c r="C109" s="20">
        <v>24</v>
      </c>
      <c r="D109" s="20">
        <v>56</v>
      </c>
      <c r="E109" s="19">
        <v>0</v>
      </c>
      <c r="F109" s="21">
        <v>128</v>
      </c>
    </row>
    <row r="110" spans="1:6" x14ac:dyDescent="0.25">
      <c r="A110" s="18" t="s">
        <v>146</v>
      </c>
      <c r="B110" s="19">
        <v>0</v>
      </c>
      <c r="C110" s="20">
        <v>3</v>
      </c>
      <c r="D110" s="19">
        <v>0</v>
      </c>
      <c r="E110" s="19">
        <v>0</v>
      </c>
      <c r="F110" s="21">
        <v>3</v>
      </c>
    </row>
    <row r="111" spans="1:6" x14ac:dyDescent="0.25">
      <c r="A111" s="18" t="s">
        <v>147</v>
      </c>
      <c r="B111" s="19">
        <v>0</v>
      </c>
      <c r="C111" s="19">
        <v>0</v>
      </c>
      <c r="D111" s="20">
        <v>12</v>
      </c>
      <c r="E111" s="19">
        <v>0</v>
      </c>
      <c r="F111" s="21">
        <v>12</v>
      </c>
    </row>
    <row r="112" spans="1:6" x14ac:dyDescent="0.25">
      <c r="A112" s="18" t="s">
        <v>108</v>
      </c>
      <c r="B112" s="19">
        <v>0</v>
      </c>
      <c r="C112" s="19">
        <v>0</v>
      </c>
      <c r="D112" s="20">
        <v>4</v>
      </c>
      <c r="E112" s="19">
        <v>0</v>
      </c>
      <c r="F112" s="21">
        <v>4</v>
      </c>
    </row>
    <row r="113" spans="1:6" x14ac:dyDescent="0.25">
      <c r="A113" s="18" t="s">
        <v>148</v>
      </c>
      <c r="B113" s="19">
        <v>0</v>
      </c>
      <c r="C113" s="19">
        <v>0</v>
      </c>
      <c r="D113" s="20">
        <v>12</v>
      </c>
      <c r="E113" s="19">
        <v>0</v>
      </c>
      <c r="F113" s="21">
        <v>12</v>
      </c>
    </row>
    <row r="114" spans="1:6" ht="15.75" thickBot="1" x14ac:dyDescent="0.3">
      <c r="A114" s="23" t="s">
        <v>130</v>
      </c>
      <c r="B114" s="24">
        <v>1149</v>
      </c>
      <c r="C114" s="24">
        <v>41309</v>
      </c>
      <c r="D114" s="24">
        <v>80834</v>
      </c>
      <c r="E114" s="24">
        <v>59405</v>
      </c>
      <c r="F114" s="25">
        <v>182697</v>
      </c>
    </row>
  </sheetData>
  <pageMargins left="0.511811024" right="0.511811024" top="0.78740157499999996" bottom="0.78740157499999996" header="0.31496062000000002" footer="0.31496062000000002"/>
  <pageSetup paperSize="9" scale="9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compras4</dc:creator>
  <cp:lastModifiedBy>Usuario</cp:lastModifiedBy>
  <cp:lastPrinted>2025-03-06T13:20:29Z</cp:lastPrinted>
  <dcterms:created xsi:type="dcterms:W3CDTF">2025-03-06T12:10:07Z</dcterms:created>
  <dcterms:modified xsi:type="dcterms:W3CDTF">2025-03-06T16:38:03Z</dcterms:modified>
</cp:coreProperties>
</file>